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2740" windowHeight="7760" activeTab="2"/>
  </bookViews>
  <sheets>
    <sheet name="Riesgo" sheetId="3" r:id="rId1"/>
    <sheet name="Tablero" sheetId="2" r:id="rId2"/>
    <sheet name="Portfolio" sheetId="1" r:id="rId3"/>
  </sheets>
  <calcPr calcId="140001" calcMode="autoNoTable" iterateCount="1000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2" l="1"/>
  <c r="I63" i="2"/>
  <c r="AG3" i="1"/>
  <c r="AP3" i="1"/>
  <c r="AF3" i="1"/>
  <c r="AO3" i="1"/>
  <c r="AE3" i="1"/>
  <c r="AN3" i="1"/>
  <c r="AD3" i="1"/>
  <c r="AM3" i="1"/>
  <c r="AC3" i="1"/>
  <c r="AL3" i="1"/>
  <c r="AK9" i="1"/>
  <c r="AK8" i="1"/>
  <c r="AK7" i="1"/>
  <c r="AK6" i="1"/>
  <c r="AK5" i="1"/>
  <c r="AK4" i="1"/>
  <c r="AJ33" i="1"/>
  <c r="AG33" i="1"/>
  <c r="AF33" i="1"/>
  <c r="AE33" i="1"/>
  <c r="AD33" i="1"/>
  <c r="AC33" i="1"/>
  <c r="S33" i="1"/>
  <c r="P33" i="1"/>
  <c r="M33" i="1"/>
  <c r="K33" i="1"/>
  <c r="AJ32" i="1"/>
  <c r="AG32" i="1"/>
  <c r="AF32" i="1"/>
  <c r="AE32" i="1"/>
  <c r="AD32" i="1"/>
  <c r="AC32" i="1"/>
  <c r="M32" i="1"/>
  <c r="K32" i="1"/>
  <c r="AJ31" i="1"/>
  <c r="AG31" i="1"/>
  <c r="AF31" i="1"/>
  <c r="AE31" i="1"/>
  <c r="AD31" i="1"/>
  <c r="AC31" i="1"/>
  <c r="M31" i="1"/>
  <c r="K31" i="1"/>
  <c r="AJ30" i="1"/>
  <c r="AG30" i="1"/>
  <c r="AF30" i="1"/>
  <c r="AE30" i="1"/>
  <c r="AD30" i="1"/>
  <c r="AC30" i="1"/>
  <c r="M30" i="1"/>
  <c r="K30" i="1"/>
  <c r="AJ29" i="1"/>
  <c r="AG29" i="1"/>
  <c r="AF29" i="1"/>
  <c r="AE29" i="1"/>
  <c r="AD29" i="1"/>
  <c r="AC29" i="1"/>
  <c r="M29" i="1"/>
  <c r="K29" i="1"/>
  <c r="AJ28" i="1"/>
  <c r="AG28" i="1"/>
  <c r="AF28" i="1"/>
  <c r="AE28" i="1"/>
  <c r="AD28" i="1"/>
  <c r="AC28" i="1"/>
  <c r="M28" i="1"/>
  <c r="K28" i="1"/>
  <c r="AJ27" i="1"/>
  <c r="M27" i="1"/>
  <c r="K27" i="1"/>
  <c r="AC4" i="1"/>
  <c r="AC5" i="1"/>
  <c r="AC6" i="1"/>
  <c r="AG19" i="1"/>
  <c r="AF19" i="1"/>
  <c r="AE19" i="1"/>
  <c r="AD19" i="1"/>
  <c r="AC19" i="1"/>
  <c r="AG18" i="1"/>
  <c r="AF18" i="1"/>
  <c r="AE18" i="1"/>
  <c r="AD18" i="1"/>
  <c r="AC18" i="1"/>
  <c r="AG17" i="1"/>
  <c r="AF17" i="1"/>
  <c r="AE17" i="1"/>
  <c r="AD17" i="1"/>
  <c r="AC17" i="1"/>
  <c r="AG16" i="1"/>
  <c r="AF16" i="1"/>
  <c r="AE16" i="1"/>
  <c r="AD16" i="1"/>
  <c r="AC16" i="1"/>
  <c r="AG15" i="1"/>
  <c r="AF15" i="1"/>
  <c r="AE15" i="1"/>
  <c r="AD15" i="1"/>
  <c r="AC15" i="1"/>
  <c r="AG14" i="1"/>
  <c r="AF14" i="1"/>
  <c r="AE14" i="1"/>
  <c r="AD14" i="1"/>
  <c r="AC14" i="1"/>
  <c r="AG13" i="1"/>
  <c r="AF13" i="1"/>
  <c r="AE13" i="1"/>
  <c r="AD13" i="1"/>
  <c r="AC13" i="1"/>
  <c r="AG12" i="1"/>
  <c r="AF12" i="1"/>
  <c r="AE12" i="1"/>
  <c r="AD12" i="1"/>
  <c r="AC12" i="1"/>
  <c r="AG11" i="1"/>
  <c r="AF11" i="1"/>
  <c r="AE11" i="1"/>
  <c r="AD11" i="1"/>
  <c r="AC11" i="1"/>
  <c r="AG10" i="1"/>
  <c r="AF10" i="1"/>
  <c r="AE10" i="1"/>
  <c r="AD10" i="1"/>
  <c r="AC10" i="1"/>
  <c r="H44" i="1"/>
  <c r="K61" i="2"/>
  <c r="AJ43" i="1"/>
  <c r="AJ42" i="1"/>
  <c r="AJ41" i="1"/>
  <c r="AJ40" i="1"/>
  <c r="AJ39" i="1"/>
  <c r="AJ38" i="1"/>
  <c r="AJ37" i="1"/>
  <c r="AJ36" i="1"/>
  <c r="AJ35" i="1"/>
  <c r="AJ34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N28" i="1"/>
  <c r="N29" i="1"/>
  <c r="P29" i="1"/>
  <c r="N33" i="1"/>
  <c r="N30" i="1"/>
  <c r="P30" i="1"/>
  <c r="N32" i="1"/>
  <c r="N27" i="1"/>
  <c r="N31" i="1"/>
  <c r="P32" i="1"/>
  <c r="P27" i="1"/>
  <c r="P28" i="1"/>
  <c r="P31" i="1"/>
  <c r="AG46" i="1"/>
  <c r="AF46" i="1"/>
  <c r="AE46" i="1"/>
  <c r="AD46" i="1"/>
  <c r="U40" i="1"/>
  <c r="AG26" i="1"/>
  <c r="AF26" i="1"/>
  <c r="AE26" i="1"/>
  <c r="AD26" i="1"/>
  <c r="AC26" i="1"/>
  <c r="AG25" i="1"/>
  <c r="AF25" i="1"/>
  <c r="AE25" i="1"/>
  <c r="AD25" i="1"/>
  <c r="AC25" i="1"/>
  <c r="AG24" i="1"/>
  <c r="AF24" i="1"/>
  <c r="AE24" i="1"/>
  <c r="AD24" i="1"/>
  <c r="AC24" i="1"/>
  <c r="AG23" i="1"/>
  <c r="AF23" i="1"/>
  <c r="AE23" i="1"/>
  <c r="AD23" i="1"/>
  <c r="AC23" i="1"/>
  <c r="AG22" i="1"/>
  <c r="AF22" i="1"/>
  <c r="AE22" i="1"/>
  <c r="AD22" i="1"/>
  <c r="AC22" i="1"/>
  <c r="AG21" i="1"/>
  <c r="AF21" i="1"/>
  <c r="AE21" i="1"/>
  <c r="AD21" i="1"/>
  <c r="AC21" i="1"/>
  <c r="AG9" i="1"/>
  <c r="AF9" i="1"/>
  <c r="AE9" i="1"/>
  <c r="AD9" i="1"/>
  <c r="AC9" i="1"/>
  <c r="U9" i="1"/>
  <c r="AG8" i="1"/>
  <c r="AF8" i="1"/>
  <c r="AE8" i="1"/>
  <c r="AD8" i="1"/>
  <c r="AC8" i="1"/>
  <c r="AG7" i="1"/>
  <c r="AF7" i="1"/>
  <c r="AE7" i="1"/>
  <c r="AD7" i="1"/>
  <c r="AC7" i="1"/>
  <c r="AG6" i="1"/>
  <c r="AF6" i="1"/>
  <c r="AE6" i="1"/>
  <c r="AD6" i="1"/>
  <c r="AG5" i="1"/>
  <c r="AF5" i="1"/>
  <c r="AE5" i="1"/>
  <c r="AD5" i="1"/>
  <c r="AG4" i="1"/>
  <c r="AF4" i="1"/>
  <c r="AE4" i="1"/>
  <c r="AD4" i="1"/>
  <c r="S37" i="1"/>
  <c r="S43" i="1"/>
  <c r="S42" i="1"/>
  <c r="S41" i="1"/>
  <c r="S40" i="1"/>
  <c r="S39" i="1"/>
  <c r="S26" i="1"/>
  <c r="S19" i="1"/>
  <c r="S18" i="1"/>
  <c r="S17" i="1"/>
  <c r="S16" i="1"/>
  <c r="S15" i="1"/>
  <c r="S14" i="1"/>
  <c r="S13" i="1"/>
  <c r="S12" i="1"/>
  <c r="S11" i="1"/>
  <c r="S9" i="1"/>
  <c r="S8" i="1"/>
  <c r="S7" i="1"/>
  <c r="P42" i="1"/>
  <c r="M42" i="1"/>
  <c r="K42" i="1"/>
  <c r="P41" i="1"/>
  <c r="M41" i="1"/>
  <c r="K41" i="1"/>
  <c r="P8" i="1"/>
  <c r="M8" i="1"/>
  <c r="P7" i="1"/>
  <c r="M7" i="1"/>
  <c r="M38" i="1"/>
  <c r="K38" i="1"/>
  <c r="P37" i="1"/>
  <c r="M37" i="1"/>
  <c r="K37" i="1"/>
  <c r="M36" i="1"/>
  <c r="K36" i="1"/>
  <c r="M35" i="1"/>
  <c r="K35" i="1"/>
  <c r="M34" i="1"/>
  <c r="K34" i="1"/>
  <c r="M25" i="1"/>
  <c r="M6" i="1"/>
  <c r="K43" i="1"/>
  <c r="K40" i="1"/>
  <c r="K39" i="1"/>
  <c r="K24" i="1"/>
  <c r="U11" i="1"/>
  <c r="U13" i="1"/>
  <c r="U21" i="1"/>
  <c r="U38" i="1"/>
  <c r="Q38" i="1"/>
  <c r="U19" i="1"/>
  <c r="U36" i="1"/>
  <c r="Q36" i="1"/>
  <c r="S36" i="1"/>
  <c r="U25" i="1"/>
  <c r="U15" i="1"/>
  <c r="U23" i="1"/>
  <c r="U6" i="1"/>
  <c r="G6" i="1"/>
  <c r="U8" i="1"/>
  <c r="G8" i="1"/>
  <c r="K8" i="1"/>
  <c r="U32" i="1"/>
  <c r="Q32" i="1"/>
  <c r="U27" i="1"/>
  <c r="Q27" i="1"/>
  <c r="U29" i="1"/>
  <c r="Q29" i="1"/>
  <c r="AC46" i="1"/>
  <c r="U33" i="1"/>
  <c r="Q33" i="1"/>
  <c r="T33" i="1"/>
  <c r="U31" i="1"/>
  <c r="Q31" i="1"/>
  <c r="U28" i="1"/>
  <c r="Q28" i="1"/>
  <c r="U30" i="1"/>
  <c r="Q30" i="1"/>
  <c r="U17" i="1"/>
  <c r="U34" i="1"/>
  <c r="Q34" i="1"/>
  <c r="U42" i="1"/>
  <c r="Q42" i="1"/>
  <c r="Q40" i="1"/>
  <c r="U5" i="1"/>
  <c r="U10" i="1"/>
  <c r="U14" i="1"/>
  <c r="U18" i="1"/>
  <c r="U22" i="1"/>
  <c r="U26" i="1"/>
  <c r="U37" i="1"/>
  <c r="Q37" i="1"/>
  <c r="U41" i="1"/>
  <c r="Q41" i="1"/>
  <c r="U7" i="1"/>
  <c r="G7" i="1"/>
  <c r="K7" i="1"/>
  <c r="U12" i="1"/>
  <c r="U16" i="1"/>
  <c r="U20" i="1"/>
  <c r="U24" i="1"/>
  <c r="Q24" i="1"/>
  <c r="U35" i="1"/>
  <c r="Q35" i="1"/>
  <c r="S35" i="1"/>
  <c r="U39" i="1"/>
  <c r="Q39" i="1"/>
  <c r="U43" i="1"/>
  <c r="Q43" i="1"/>
  <c r="S34" i="1"/>
  <c r="U4" i="1"/>
  <c r="N38" i="1"/>
  <c r="P38" i="1"/>
  <c r="N41" i="1"/>
  <c r="N42" i="1"/>
  <c r="N37" i="1"/>
  <c r="N34" i="1"/>
  <c r="P34" i="1"/>
  <c r="N35" i="1"/>
  <c r="N36" i="1"/>
  <c r="Q8" i="1"/>
  <c r="AN8" i="1"/>
  <c r="AO8" i="1"/>
  <c r="AM8" i="1"/>
  <c r="AP8" i="1"/>
  <c r="AL8" i="1"/>
  <c r="Q7" i="1"/>
  <c r="AO7" i="1"/>
  <c r="AN7" i="1"/>
  <c r="AM7" i="1"/>
  <c r="AP7" i="1"/>
  <c r="AL7" i="1"/>
  <c r="T42" i="1"/>
  <c r="S30" i="1"/>
  <c r="T30" i="1"/>
  <c r="S32" i="1"/>
  <c r="T32" i="1"/>
  <c r="S28" i="1"/>
  <c r="T28" i="1"/>
  <c r="S29" i="1"/>
  <c r="T29" i="1"/>
  <c r="S31" i="1"/>
  <c r="T31" i="1"/>
  <c r="S27" i="1"/>
  <c r="T27" i="1"/>
  <c r="N7" i="1"/>
  <c r="T41" i="1"/>
  <c r="T37" i="1"/>
  <c r="N8" i="1"/>
  <c r="T8" i="1"/>
  <c r="P35" i="1"/>
  <c r="T35" i="1"/>
  <c r="P36" i="1"/>
  <c r="T36" i="1"/>
  <c r="T34" i="1"/>
  <c r="S38" i="1"/>
  <c r="T38" i="1"/>
  <c r="G19" i="1"/>
  <c r="K19" i="1"/>
  <c r="Q19" i="1"/>
  <c r="G18" i="1"/>
  <c r="K18" i="1"/>
  <c r="Q18" i="1"/>
  <c r="G17" i="1"/>
  <c r="K17" i="1"/>
  <c r="Q17" i="1"/>
  <c r="G16" i="1"/>
  <c r="K16" i="1"/>
  <c r="Q16" i="1"/>
  <c r="K15" i="1"/>
  <c r="Q15" i="1"/>
  <c r="T7" i="1"/>
  <c r="M19" i="1"/>
  <c r="M18" i="1"/>
  <c r="M17" i="1"/>
  <c r="M16" i="1"/>
  <c r="M15" i="1"/>
  <c r="N18" i="1"/>
  <c r="P18" i="1"/>
  <c r="N15" i="1"/>
  <c r="P15" i="1"/>
  <c r="N16" i="1"/>
  <c r="P16" i="1"/>
  <c r="N17" i="1"/>
  <c r="P17" i="1"/>
  <c r="N19" i="1"/>
  <c r="P19" i="1"/>
  <c r="T19" i="1"/>
  <c r="T17" i="1"/>
  <c r="T18" i="1"/>
  <c r="T15" i="1"/>
  <c r="T16" i="1"/>
  <c r="K7" i="2"/>
  <c r="F51" i="1"/>
  <c r="O29" i="2"/>
  <c r="M29" i="2"/>
  <c r="I29" i="2"/>
  <c r="K29" i="2"/>
  <c r="O7" i="2"/>
  <c r="M7" i="2"/>
  <c r="I7" i="2"/>
  <c r="G7" i="2"/>
  <c r="M43" i="1"/>
  <c r="M40" i="1"/>
  <c r="M39" i="1"/>
  <c r="M26" i="1"/>
  <c r="M24" i="1"/>
  <c r="M23" i="1"/>
  <c r="M22" i="1"/>
  <c r="M21" i="1"/>
  <c r="M20" i="1"/>
  <c r="M14" i="1"/>
  <c r="M13" i="1"/>
  <c r="M12" i="1"/>
  <c r="M11" i="1"/>
  <c r="M10" i="1"/>
  <c r="M9" i="1"/>
  <c r="M5" i="1"/>
  <c r="M4" i="1"/>
  <c r="S24" i="1"/>
  <c r="N39" i="1"/>
  <c r="N40" i="1"/>
  <c r="N43" i="1"/>
  <c r="N24" i="1"/>
  <c r="P43" i="1"/>
  <c r="T43" i="1"/>
  <c r="P39" i="1"/>
  <c r="T39" i="1"/>
  <c r="P40" i="1"/>
  <c r="T40" i="1"/>
  <c r="P26" i="1"/>
  <c r="T24" i="1"/>
  <c r="G9" i="1"/>
  <c r="K9" i="1"/>
  <c r="G5" i="1"/>
  <c r="K5" i="1"/>
  <c r="G4" i="1"/>
  <c r="P24" i="1"/>
  <c r="Q5" i="1"/>
  <c r="S5" i="1"/>
  <c r="AM5" i="1"/>
  <c r="AP5" i="1"/>
  <c r="AL5" i="1"/>
  <c r="AO5" i="1"/>
  <c r="AN5" i="1"/>
  <c r="Q9" i="1"/>
  <c r="AM9" i="1"/>
  <c r="AP9" i="1"/>
  <c r="AL9" i="1"/>
  <c r="AO9" i="1"/>
  <c r="AN9" i="1"/>
  <c r="N9" i="1"/>
  <c r="N5" i="1"/>
  <c r="T5" i="1"/>
  <c r="K4" i="1"/>
  <c r="G44" i="1"/>
  <c r="P9" i="1"/>
  <c r="P5" i="1"/>
  <c r="N4" i="1"/>
  <c r="AN4" i="1"/>
  <c r="AL4" i="1"/>
  <c r="AM4" i="1"/>
  <c r="AP4" i="1"/>
  <c r="AO4" i="1"/>
  <c r="T9" i="1"/>
  <c r="Q4" i="1"/>
  <c r="S4" i="1"/>
  <c r="P4" i="1"/>
  <c r="T4" i="1"/>
  <c r="P14" i="1"/>
  <c r="P13" i="1"/>
  <c r="P12" i="1"/>
  <c r="F52" i="1"/>
  <c r="G52" i="1"/>
  <c r="P11" i="1"/>
  <c r="G20" i="2"/>
  <c r="I20" i="2"/>
  <c r="G63" i="2"/>
  <c r="M70" i="2"/>
  <c r="K20" i="2"/>
  <c r="M20" i="2"/>
  <c r="O20" i="2"/>
  <c r="K6" i="1"/>
  <c r="AP6" i="1"/>
  <c r="AL6" i="1"/>
  <c r="AM6" i="1"/>
  <c r="AO6" i="1"/>
  <c r="AN6" i="1"/>
  <c r="Q6" i="1"/>
  <c r="N6" i="1"/>
  <c r="AM20" i="1"/>
  <c r="AM13" i="1"/>
  <c r="AM24" i="1"/>
  <c r="AM23" i="1"/>
  <c r="AM11" i="1"/>
  <c r="AM25" i="1"/>
  <c r="AM26" i="1"/>
  <c r="AM10" i="1"/>
  <c r="AM22" i="1"/>
  <c r="AM12" i="1"/>
  <c r="AM14" i="1"/>
  <c r="AM21" i="1"/>
  <c r="AO14" i="1"/>
  <c r="AO20" i="1"/>
  <c r="AO10" i="1"/>
  <c r="AO25" i="1"/>
  <c r="AO22" i="1"/>
  <c r="AO11" i="1"/>
  <c r="AO26" i="1"/>
  <c r="AO21" i="1"/>
  <c r="AO13" i="1"/>
  <c r="AO12" i="1"/>
  <c r="AO24" i="1"/>
  <c r="AO23" i="1"/>
  <c r="AL20" i="1"/>
  <c r="AL14" i="1"/>
  <c r="AL13" i="1"/>
  <c r="AL11" i="1"/>
  <c r="AL10" i="1"/>
  <c r="AL25" i="1"/>
  <c r="AL26" i="1"/>
  <c r="AL21" i="1"/>
  <c r="AL24" i="1"/>
  <c r="AL23" i="1"/>
  <c r="AL22" i="1"/>
  <c r="AL12" i="1"/>
  <c r="AN13" i="1"/>
  <c r="AN12" i="1"/>
  <c r="AN23" i="1"/>
  <c r="AN11" i="1"/>
  <c r="AN24" i="1"/>
  <c r="AN14" i="1"/>
  <c r="AN26" i="1"/>
  <c r="AN20" i="1"/>
  <c r="AN10" i="1"/>
  <c r="AN22" i="1"/>
  <c r="AN21" i="1"/>
  <c r="AN25" i="1"/>
  <c r="AP20" i="1"/>
  <c r="AP23" i="1"/>
  <c r="AP22" i="1"/>
  <c r="AP11" i="1"/>
  <c r="AP14" i="1"/>
  <c r="AP10" i="1"/>
  <c r="AP21" i="1"/>
  <c r="AP24" i="1"/>
  <c r="AP26" i="1"/>
  <c r="AP12" i="1"/>
  <c r="AP13" i="1"/>
  <c r="AP25" i="1"/>
  <c r="T6" i="1"/>
  <c r="S6" i="1"/>
  <c r="P6" i="1"/>
  <c r="AN44" i="1"/>
  <c r="AN45" i="1"/>
  <c r="AN46" i="1"/>
  <c r="AO44" i="1"/>
  <c r="AO45" i="1"/>
  <c r="AO46" i="1"/>
  <c r="J25" i="1"/>
  <c r="K25" i="1"/>
  <c r="J26" i="1"/>
  <c r="K26" i="1"/>
  <c r="J22" i="1"/>
  <c r="K22" i="1"/>
  <c r="J20" i="1"/>
  <c r="K20" i="1"/>
  <c r="J23" i="1"/>
  <c r="K23" i="1"/>
  <c r="J21" i="1"/>
  <c r="K21" i="1"/>
  <c r="J11" i="1"/>
  <c r="K11" i="1"/>
  <c r="J14" i="1"/>
  <c r="K14" i="1"/>
  <c r="J13" i="1"/>
  <c r="K13" i="1"/>
  <c r="J10" i="1"/>
  <c r="K10" i="1"/>
  <c r="J12" i="1"/>
  <c r="K12" i="1"/>
  <c r="AL44" i="1"/>
  <c r="AL45" i="1"/>
  <c r="AL46" i="1"/>
  <c r="AP44" i="1"/>
  <c r="AP45" i="1"/>
  <c r="AP46" i="1"/>
  <c r="AM44" i="1"/>
  <c r="AM45" i="1"/>
  <c r="AM46" i="1"/>
  <c r="N10" i="1"/>
  <c r="AF48" i="1"/>
  <c r="AF47" i="1"/>
  <c r="M10" i="2"/>
  <c r="M42" i="2"/>
  <c r="AC47" i="1"/>
  <c r="G10" i="2"/>
  <c r="G42" i="2"/>
  <c r="AF50" i="1"/>
  <c r="AE50" i="1"/>
  <c r="AE47" i="1"/>
  <c r="K10" i="2"/>
  <c r="K42" i="2"/>
  <c r="AE48" i="1"/>
  <c r="AG50" i="1"/>
  <c r="AC48" i="1"/>
  <c r="AD50" i="1"/>
  <c r="AG47" i="1"/>
  <c r="AD48" i="1"/>
  <c r="AG48" i="1"/>
  <c r="AD47" i="1"/>
  <c r="I10" i="2"/>
  <c r="I42" i="2"/>
  <c r="AC50" i="1"/>
  <c r="AV4" i="1"/>
  <c r="N25" i="1"/>
  <c r="Q25" i="1"/>
  <c r="S25" i="1"/>
  <c r="Q21" i="1"/>
  <c r="S21" i="1"/>
  <c r="N21" i="1"/>
  <c r="Q26" i="1"/>
  <c r="N26" i="1"/>
  <c r="T26" i="1"/>
  <c r="Q13" i="1"/>
  <c r="N13" i="1"/>
  <c r="Q23" i="1"/>
  <c r="S23" i="1"/>
  <c r="N23" i="1"/>
  <c r="J44" i="1"/>
  <c r="Q14" i="1"/>
  <c r="N14" i="1"/>
  <c r="Q20" i="1"/>
  <c r="S20" i="1"/>
  <c r="N20" i="1"/>
  <c r="Q12" i="1"/>
  <c r="N12" i="1"/>
  <c r="Q11" i="1"/>
  <c r="N11" i="1"/>
  <c r="Q22" i="1"/>
  <c r="S22" i="1"/>
  <c r="N22" i="1"/>
  <c r="K15" i="2"/>
  <c r="K36" i="2"/>
  <c r="K38" i="2"/>
  <c r="I15" i="2"/>
  <c r="I36" i="2"/>
  <c r="I38" i="2"/>
  <c r="G15" i="2"/>
  <c r="AV5" i="1"/>
  <c r="M15" i="2"/>
  <c r="M36" i="2"/>
  <c r="M38" i="2"/>
  <c r="O15" i="2"/>
  <c r="O36" i="2"/>
  <c r="O38" i="2"/>
  <c r="AV6" i="1"/>
  <c r="K44" i="1"/>
  <c r="L31" i="1"/>
  <c r="Q10" i="1"/>
  <c r="O10" i="2"/>
  <c r="O42" i="2"/>
  <c r="P10" i="1"/>
  <c r="T10" i="1"/>
  <c r="G36" i="2"/>
  <c r="G38" i="2"/>
  <c r="AW5" i="1"/>
  <c r="AZ5" i="1"/>
  <c r="T12" i="1"/>
  <c r="T14" i="1"/>
  <c r="AW6" i="1"/>
  <c r="AZ6" i="1"/>
  <c r="P25" i="1"/>
  <c r="T25" i="1"/>
  <c r="T11" i="1"/>
  <c r="T20" i="1"/>
  <c r="P20" i="1"/>
  <c r="Q44" i="1"/>
  <c r="U44" i="1"/>
  <c r="P23" i="1"/>
  <c r="T23" i="1"/>
  <c r="T22" i="1"/>
  <c r="P22" i="1"/>
  <c r="N44" i="1"/>
  <c r="O33" i="1"/>
  <c r="AW4" i="1"/>
  <c r="T13" i="1"/>
  <c r="T21" i="1"/>
  <c r="P21" i="1"/>
  <c r="K22" i="2"/>
  <c r="K27" i="2"/>
  <c r="K31" i="2"/>
  <c r="G22" i="2"/>
  <c r="G27" i="2"/>
  <c r="G31" i="2"/>
  <c r="L9" i="1"/>
  <c r="AX4" i="1"/>
  <c r="L38" i="1"/>
  <c r="L13" i="1"/>
  <c r="L25" i="1"/>
  <c r="L26" i="1"/>
  <c r="L18" i="1"/>
  <c r="L23" i="1"/>
  <c r="L41" i="1"/>
  <c r="L43" i="1"/>
  <c r="L15" i="1"/>
  <c r="L19" i="1"/>
  <c r="L7" i="1"/>
  <c r="G61" i="2"/>
  <c r="G68" i="2"/>
  <c r="L16" i="1"/>
  <c r="L36" i="1"/>
  <c r="L32" i="1"/>
  <c r="L6" i="1"/>
  <c r="L40" i="1"/>
  <c r="L4" i="1"/>
  <c r="L24" i="1"/>
  <c r="K17" i="2"/>
  <c r="L33" i="1"/>
  <c r="L27" i="1"/>
  <c r="M22" i="2"/>
  <c r="M27" i="2"/>
  <c r="M31" i="2"/>
  <c r="L42" i="1"/>
  <c r="L5" i="1"/>
  <c r="L12" i="1"/>
  <c r="L37" i="1"/>
  <c r="L39" i="1"/>
  <c r="L20" i="1"/>
  <c r="L10" i="1"/>
  <c r="AX6" i="1"/>
  <c r="AX5" i="1"/>
  <c r="L28" i="1"/>
  <c r="L29" i="1"/>
  <c r="O22" i="2"/>
  <c r="O27" i="2"/>
  <c r="O31" i="2"/>
  <c r="I22" i="2"/>
  <c r="I27" i="2"/>
  <c r="I31" i="2"/>
  <c r="M17" i="2"/>
  <c r="O17" i="2"/>
  <c r="L17" i="1"/>
  <c r="L22" i="1"/>
  <c r="L34" i="1"/>
  <c r="L14" i="1"/>
  <c r="L11" i="1"/>
  <c r="L35" i="1"/>
  <c r="L8" i="1"/>
  <c r="L21" i="1"/>
  <c r="G17" i="2"/>
  <c r="I17" i="2"/>
  <c r="L30" i="1"/>
  <c r="AC51" i="1"/>
  <c r="S10" i="1"/>
  <c r="AF51" i="1"/>
  <c r="AF49" i="1"/>
  <c r="M12" i="2"/>
  <c r="M13" i="2"/>
  <c r="AE51" i="1"/>
  <c r="AD49" i="1"/>
  <c r="I12" i="2"/>
  <c r="I13" i="2"/>
  <c r="AG51" i="1"/>
  <c r="AE49" i="1"/>
  <c r="K12" i="2"/>
  <c r="K13" i="2"/>
  <c r="AC49" i="1"/>
  <c r="G12" i="2"/>
  <c r="G13" i="2"/>
  <c r="AG49" i="1"/>
  <c r="O12" i="2"/>
  <c r="O13" i="2"/>
  <c r="AD51" i="1"/>
  <c r="O25" i="1"/>
  <c r="R41" i="1"/>
  <c r="O34" i="1"/>
  <c r="K51" i="2"/>
  <c r="I61" i="2"/>
  <c r="I40" i="2"/>
  <c r="I44" i="2"/>
  <c r="I46" i="2"/>
  <c r="O44" i="2"/>
  <c r="O46" i="2"/>
  <c r="O40" i="2"/>
  <c r="M44" i="2"/>
  <c r="M46" i="2"/>
  <c r="M40" i="2"/>
  <c r="G44" i="2"/>
  <c r="G46" i="2"/>
  <c r="G40" i="2"/>
  <c r="K44" i="2"/>
  <c r="K46" i="2"/>
  <c r="K40" i="2"/>
  <c r="AY6" i="1"/>
  <c r="R14" i="1"/>
  <c r="R7" i="1"/>
  <c r="R15" i="1"/>
  <c r="R35" i="1"/>
  <c r="R27" i="1"/>
  <c r="O6" i="1"/>
  <c r="O19" i="1"/>
  <c r="O32" i="1"/>
  <c r="R23" i="1"/>
  <c r="R8" i="1"/>
  <c r="R38" i="1"/>
  <c r="R11" i="1"/>
  <c r="R13" i="1"/>
  <c r="R31" i="1"/>
  <c r="O17" i="1"/>
  <c r="O40" i="1"/>
  <c r="O15" i="1"/>
  <c r="O9" i="1"/>
  <c r="O38" i="1"/>
  <c r="O23" i="1"/>
  <c r="AY5" i="1"/>
  <c r="R4" i="1"/>
  <c r="R6" i="1"/>
  <c r="R22" i="1"/>
  <c r="O20" i="1"/>
  <c r="O13" i="1"/>
  <c r="O24" i="1"/>
  <c r="I51" i="2"/>
  <c r="O27" i="1"/>
  <c r="R30" i="1"/>
  <c r="O36" i="1"/>
  <c r="O10" i="1"/>
  <c r="M44" i="1"/>
  <c r="O14" i="1"/>
  <c r="G49" i="2"/>
  <c r="R43" i="1"/>
  <c r="R5" i="1"/>
  <c r="R19" i="1"/>
  <c r="R12" i="1"/>
  <c r="R42" i="1"/>
  <c r="AZ4" i="1"/>
  <c r="AY4" i="1"/>
  <c r="R32" i="1"/>
  <c r="R17" i="1"/>
  <c r="R21" i="1"/>
  <c r="R20" i="1"/>
  <c r="R39" i="1"/>
  <c r="R16" i="1"/>
  <c r="R36" i="1"/>
  <c r="R28" i="1"/>
  <c r="R33" i="1"/>
  <c r="O29" i="1"/>
  <c r="O41" i="1"/>
  <c r="O16" i="1"/>
  <c r="O11" i="1"/>
  <c r="O37" i="1"/>
  <c r="O4" i="1"/>
  <c r="O12" i="1"/>
  <c r="O26" i="1"/>
  <c r="O7" i="1"/>
  <c r="T44" i="1"/>
  <c r="O28" i="1"/>
  <c r="O30" i="1"/>
  <c r="R24" i="1"/>
  <c r="R18" i="1"/>
  <c r="R26" i="1"/>
  <c r="R10" i="1"/>
  <c r="R9" i="1"/>
  <c r="R40" i="1"/>
  <c r="R25" i="1"/>
  <c r="O21" i="1"/>
  <c r="O43" i="1"/>
  <c r="O8" i="1"/>
  <c r="O39" i="1"/>
  <c r="O5" i="1"/>
  <c r="O42" i="1"/>
  <c r="O35" i="1"/>
  <c r="O18" i="1"/>
  <c r="O22" i="1"/>
  <c r="R34" i="1"/>
  <c r="R37" i="1"/>
  <c r="O31" i="1"/>
  <c r="R29" i="1"/>
  <c r="M68" i="2"/>
  <c r="K49" i="2"/>
  <c r="G78" i="2"/>
  <c r="I49" i="2"/>
  <c r="O51" i="2"/>
  <c r="G76" i="2"/>
  <c r="M69" i="2"/>
  <c r="G51" i="2"/>
  <c r="M49" i="2"/>
  <c r="G65" i="2"/>
  <c r="M51" i="2"/>
  <c r="O49" i="2"/>
  <c r="G70" i="2"/>
  <c r="G72" i="2"/>
  <c r="O24" i="2"/>
  <c r="M71" i="2"/>
  <c r="M72" i="2"/>
  <c r="M24" i="2"/>
  <c r="G53" i="2"/>
  <c r="G80" i="2"/>
  <c r="I53" i="2"/>
  <c r="I33" i="2"/>
  <c r="M33" i="2"/>
  <c r="G24" i="2"/>
  <c r="O33" i="2"/>
  <c r="K33" i="2"/>
  <c r="M73" i="2"/>
  <c r="M53" i="2"/>
  <c r="O53" i="2"/>
  <c r="G33" i="2"/>
  <c r="K24" i="2"/>
  <c r="I24" i="2"/>
  <c r="K53" i="2"/>
</calcChain>
</file>

<file path=xl/sharedStrings.xml><?xml version="1.0" encoding="utf-8"?>
<sst xmlns="http://schemas.openxmlformats.org/spreadsheetml/2006/main" count="145" uniqueCount="105">
  <si>
    <t>Activos</t>
  </si>
  <si>
    <t>Girasol</t>
  </si>
  <si>
    <t>Soja 1ra</t>
  </si>
  <si>
    <t>Trigo - Soja 2da</t>
  </si>
  <si>
    <t>Invernada Corta</t>
  </si>
  <si>
    <t>Feed Lot</t>
  </si>
  <si>
    <t>Unidades</t>
  </si>
  <si>
    <t>C. Oport.</t>
  </si>
  <si>
    <t>Renta</t>
  </si>
  <si>
    <t>Totales</t>
  </si>
  <si>
    <t xml:space="preserve">Resultado Producción </t>
  </si>
  <si>
    <t>Descripción Activos</t>
  </si>
  <si>
    <t xml:space="preserve"> U$S Totales</t>
  </si>
  <si>
    <t>U$S/U</t>
  </si>
  <si>
    <t>Esperado</t>
  </si>
  <si>
    <t>Promedio</t>
  </si>
  <si>
    <t>Maíz</t>
  </si>
  <si>
    <t>Mínimo</t>
  </si>
  <si>
    <t>Riesgo Bajo</t>
  </si>
  <si>
    <t>Riesgo Medio</t>
  </si>
  <si>
    <t>Riesgo Alto</t>
  </si>
  <si>
    <t>% Activo</t>
  </si>
  <si>
    <t>% RRP</t>
  </si>
  <si>
    <t>Renta | Activo</t>
  </si>
  <si>
    <t>U$S</t>
  </si>
  <si>
    <t>U$S Total</t>
  </si>
  <si>
    <t>Tasa U$S</t>
  </si>
  <si>
    <t>Otros Pasivos</t>
  </si>
  <si>
    <t>Renta | P. Neto</t>
  </si>
  <si>
    <t>Crec. | P. Neto</t>
  </si>
  <si>
    <t>Intereses U$S</t>
  </si>
  <si>
    <t>Utilidad U$S</t>
  </si>
  <si>
    <t>Retiros U$S</t>
  </si>
  <si>
    <t>Crecimiento U$S</t>
  </si>
  <si>
    <t>Pasivo/Activo</t>
  </si>
  <si>
    <t>Pasivo/P. Neto</t>
  </si>
  <si>
    <t>Rotación</t>
  </si>
  <si>
    <t>Apalancamiento</t>
  </si>
  <si>
    <t>Margen de Ventas</t>
  </si>
  <si>
    <t>Margen de ventas</t>
  </si>
  <si>
    <t>Tendencia</t>
  </si>
  <si>
    <t>R. Producción U$S - EBIT</t>
  </si>
  <si>
    <t>Reservas financieras</t>
  </si>
  <si>
    <t>Cebada - Soja 2da</t>
  </si>
  <si>
    <t>Facturacion U$S</t>
  </si>
  <si>
    <t>Inmobiliario Rural</t>
  </si>
  <si>
    <t>Cría</t>
  </si>
  <si>
    <t>Varios</t>
  </si>
  <si>
    <t>$</t>
  </si>
  <si>
    <t>B. Uso</t>
  </si>
  <si>
    <t>Activos U$S/Unidad</t>
  </si>
  <si>
    <t>B. Cambio</t>
  </si>
  <si>
    <t>Otros Activos</t>
  </si>
  <si>
    <t>Tambo 1</t>
  </si>
  <si>
    <t>Tambo 2</t>
  </si>
  <si>
    <t>Siembra</t>
  </si>
  <si>
    <t>Cosecha</t>
  </si>
  <si>
    <t>Pulverización</t>
  </si>
  <si>
    <t>Maquinaria</t>
  </si>
  <si>
    <t>Otros</t>
  </si>
  <si>
    <t>Rio Negro</t>
  </si>
  <si>
    <t>Escenarios de Rentabilidad U$S</t>
  </si>
  <si>
    <t>Facturación</t>
  </si>
  <si>
    <t>Facturación Neta</t>
  </si>
  <si>
    <t>Invernada Larga</t>
  </si>
  <si>
    <t>Escenarios de Rotación</t>
  </si>
  <si>
    <t xml:space="preserve">PORTFOLIO EMPRESARIAL    </t>
  </si>
  <si>
    <t>Recría</t>
  </si>
  <si>
    <t>Camión</t>
  </si>
  <si>
    <t>Máximo</t>
  </si>
  <si>
    <t>Sementeras Agricolas
Campo Propio</t>
  </si>
  <si>
    <t>Sementeras Agrícolas  Campo Arrendado</t>
  </si>
  <si>
    <t>Ganadería
Campo Propio</t>
  </si>
  <si>
    <t>Ganadería
Campo Arrendado</t>
  </si>
  <si>
    <t>A</t>
  </si>
  <si>
    <t>B</t>
  </si>
  <si>
    <t>C</t>
  </si>
  <si>
    <t>D</t>
  </si>
  <si>
    <t>E</t>
  </si>
  <si>
    <t>F</t>
  </si>
  <si>
    <t>Escenarios Costo Oportunidad</t>
  </si>
  <si>
    <t>Pasivos Corrientes (Cargar Equivalente en U$S)</t>
  </si>
  <si>
    <t>Pasivos No Corrientes (Cargar Equivalente en U$S)</t>
  </si>
  <si>
    <t>Gral. Belgrano Ganadería A</t>
  </si>
  <si>
    <t>Gral. Belgrano Ganadería B</t>
  </si>
  <si>
    <t>Gral. Villegas Agrícola A</t>
  </si>
  <si>
    <t>Gral. Villegas Agrícola B</t>
  </si>
  <si>
    <t>Gral. Villegas Ganadería A</t>
  </si>
  <si>
    <t>Corriente</t>
  </si>
  <si>
    <t>No Corriente</t>
  </si>
  <si>
    <t>Cobertura Deuda Corriente</t>
  </si>
  <si>
    <t>Cobertura Deuda Total</t>
  </si>
  <si>
    <t>Amortización Capital</t>
  </si>
  <si>
    <t>Escenarios</t>
  </si>
  <si>
    <t>Facturación | Deuda Corriente</t>
  </si>
  <si>
    <t>Calidad Deuda</t>
  </si>
  <si>
    <t>Respaldo</t>
  </si>
  <si>
    <t>Liquidez</t>
  </si>
  <si>
    <t>Total</t>
  </si>
  <si>
    <t>Situación Patrimonial</t>
  </si>
  <si>
    <t>Activo U$S</t>
  </si>
  <si>
    <t>Pasivo U$S</t>
  </si>
  <si>
    <t>Patrimonio  Neto U$S</t>
  </si>
  <si>
    <t>Capital de Trabajo Neto</t>
  </si>
  <si>
    <t>Deuda Estructural U$S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</si>
</sst>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_ * #,##0_ ;_ * \-#,##0_ ;_ * &quot;-&quot;??_ ;_ @_ "/>
    <numFmt numFmtId="166" formatCode="#,##0_ ;\-#,##0\ "/>
    <numFmt numFmtId="167" formatCode="0.0%"/>
    <numFmt numFmtId="168" formatCode="&quot;Impuestos&quot;\ 0%"/>
    <numFmt numFmtId="169" formatCode="_ * #,##0.0000_ ;_ * \-#,##0.0000_ ;_ * &quot;-&quot;??_ ;_ @_ "/>
    <numFmt numFmtId="170" formatCode="&quot;Maxima Deuda&quot;\ 0\ &quot;Años&quot;"/>
    <numFmt numFmtId="171" formatCode="0%\ &quot;Pesos&quot;"/>
    <numFmt numFmtId="172" formatCode="0%\ &quot;Dólares&quot;"/>
    <numFmt numFmtId="173" formatCode="#,##0.0\ &quot;Años&quot;"/>
    <numFmt numFmtId="174" formatCode="&quot;Deuda Potencial&quot;\ 0\ &quot;Años U$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mediumGray">
        <bgColor theme="0" tint="-0.14996795556505021"/>
      </patternFill>
    </fill>
    <fill>
      <patternFill patternType="mediumGray"/>
    </fill>
    <fill>
      <patternFill patternType="mediumGray">
        <bgColor theme="0" tint="-0.14999847407452621"/>
      </patternFill>
    </fill>
    <fill>
      <patternFill patternType="solid">
        <fgColor rgb="FFA9D08E"/>
        <bgColor rgb="FF000000"/>
      </patternFill>
    </fill>
    <fill>
      <patternFill patternType="solid">
        <fgColor rgb="FF375623"/>
        <bgColor rgb="FF000000"/>
      </patternFill>
    </fill>
  </fills>
  <borders count="8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24994659260841701"/>
      </bottom>
      <diagonal/>
    </border>
    <border>
      <left style="thin">
        <color theme="0" tint="-0.34998626667073579"/>
      </left>
      <right/>
      <top style="thick">
        <color theme="0" tint="-0.24994659260841701"/>
      </top>
      <bottom/>
      <diagonal/>
    </border>
    <border>
      <left style="thin">
        <color theme="0" tint="-0.34998626667073579"/>
      </left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dashed">
        <color theme="0" tint="-0.499984740745262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1" tint="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dashed">
        <color theme="0" tint="-0.499984740745262"/>
      </right>
      <top/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auto="1"/>
      </bottom>
      <diagonal/>
    </border>
    <border>
      <left style="dashed">
        <color theme="0" tint="-0.499984740745262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dashed">
        <color theme="0" tint="-0.499984740745262"/>
      </right>
      <top style="thin">
        <color auto="1"/>
      </top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auto="1"/>
      </top>
      <bottom style="thin">
        <color auto="1"/>
      </bottom>
      <diagonal/>
    </border>
    <border>
      <left style="dashed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horizontal="center"/>
    </xf>
    <xf numFmtId="9" fontId="0" fillId="0" borderId="0" xfId="2" applyFont="1"/>
    <xf numFmtId="0" fontId="0" fillId="0" borderId="0" xfId="0" applyBorder="1"/>
    <xf numFmtId="9" fontId="4" fillId="3" borderId="4" xfId="2" applyFont="1" applyFill="1" applyBorder="1" applyAlignment="1">
      <alignment horizontal="right"/>
    </xf>
    <xf numFmtId="9" fontId="4" fillId="3" borderId="5" xfId="2" applyFont="1" applyFill="1" applyBorder="1" applyAlignment="1">
      <alignment horizontal="right"/>
    </xf>
    <xf numFmtId="9" fontId="4" fillId="3" borderId="3" xfId="2" applyFont="1" applyFill="1" applyBorder="1" applyAlignment="1">
      <alignment horizontal="right"/>
    </xf>
    <xf numFmtId="9" fontId="4" fillId="0" borderId="4" xfId="2" applyFont="1" applyBorder="1" applyAlignment="1">
      <alignment horizontal="right"/>
    </xf>
    <xf numFmtId="9" fontId="4" fillId="0" borderId="5" xfId="2" applyFont="1" applyBorder="1" applyAlignment="1">
      <alignment horizontal="right"/>
    </xf>
    <xf numFmtId="9" fontId="4" fillId="0" borderId="3" xfId="2" applyFont="1" applyBorder="1" applyAlignment="1">
      <alignment horizontal="right"/>
    </xf>
    <xf numFmtId="0" fontId="2" fillId="2" borderId="0" xfId="0" applyFont="1" applyFill="1"/>
    <xf numFmtId="165" fontId="0" fillId="3" borderId="8" xfId="1" applyNumberFormat="1" applyFont="1" applyFill="1" applyBorder="1"/>
    <xf numFmtId="165" fontId="0" fillId="3" borderId="7" xfId="1" applyNumberFormat="1" applyFont="1" applyFill="1" applyBorder="1"/>
    <xf numFmtId="165" fontId="0" fillId="3" borderId="9" xfId="1" applyNumberFormat="1" applyFont="1" applyFill="1" applyBorder="1"/>
    <xf numFmtId="165" fontId="0" fillId="0" borderId="8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165" fontId="0" fillId="3" borderId="8" xfId="0" applyNumberFormat="1" applyFill="1" applyBorder="1"/>
    <xf numFmtId="165" fontId="0" fillId="3" borderId="7" xfId="0" applyNumberFormat="1" applyFill="1" applyBorder="1"/>
    <xf numFmtId="165" fontId="0" fillId="3" borderId="9" xfId="0" applyNumberFormat="1" applyFill="1" applyBorder="1"/>
    <xf numFmtId="165" fontId="0" fillId="0" borderId="8" xfId="0" applyNumberFormat="1" applyBorder="1"/>
    <xf numFmtId="165" fontId="0" fillId="0" borderId="7" xfId="0" applyNumberFormat="1" applyBorder="1"/>
    <xf numFmtId="165" fontId="0" fillId="0" borderId="9" xfId="0" applyNumberFormat="1" applyBorder="1"/>
    <xf numFmtId="165" fontId="2" fillId="2" borderId="0" xfId="0" applyNumberFormat="1" applyFont="1" applyFill="1"/>
    <xf numFmtId="9" fontId="2" fillId="2" borderId="0" xfId="2" applyFont="1" applyFill="1" applyAlignment="1">
      <alignment horizontal="center"/>
    </xf>
    <xf numFmtId="3" fontId="6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4" borderId="0" xfId="0" applyFill="1"/>
    <xf numFmtId="0" fontId="0" fillId="0" borderId="26" xfId="0" applyBorder="1"/>
    <xf numFmtId="0" fontId="7" fillId="5" borderId="19" xfId="0" applyFont="1" applyFill="1" applyBorder="1" applyAlignment="1">
      <alignment horizontal="left" vertical="center" wrapText="1"/>
    </xf>
    <xf numFmtId="3" fontId="6" fillId="5" borderId="19" xfId="1" applyNumberFormat="1" applyFont="1" applyFill="1" applyBorder="1" applyAlignment="1">
      <alignment horizontal="center" vertical="center"/>
    </xf>
    <xf numFmtId="0" fontId="0" fillId="5" borderId="21" xfId="0" applyFill="1" applyBorder="1"/>
    <xf numFmtId="3" fontId="6" fillId="5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5" borderId="31" xfId="0" applyFill="1" applyBorder="1"/>
    <xf numFmtId="0" fontId="0" fillId="5" borderId="32" xfId="0" applyFill="1" applyBorder="1"/>
    <xf numFmtId="165" fontId="0" fillId="0" borderId="0" xfId="0" applyNumberFormat="1"/>
    <xf numFmtId="167" fontId="0" fillId="3" borderId="4" xfId="2" applyNumberFormat="1" applyFont="1" applyFill="1" applyBorder="1" applyAlignment="1">
      <alignment horizontal="center"/>
    </xf>
    <xf numFmtId="167" fontId="0" fillId="3" borderId="5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0" fillId="0" borderId="4" xfId="2" applyNumberFormat="1" applyFont="1" applyBorder="1" applyAlignment="1">
      <alignment horizontal="center"/>
    </xf>
    <xf numFmtId="167" fontId="0" fillId="0" borderId="5" xfId="2" applyNumberFormat="1" applyFont="1" applyBorder="1" applyAlignment="1">
      <alignment horizontal="center"/>
    </xf>
    <xf numFmtId="167" fontId="0" fillId="0" borderId="3" xfId="2" applyNumberFormat="1" applyFont="1" applyBorder="1" applyAlignment="1">
      <alignment horizontal="center"/>
    </xf>
    <xf numFmtId="9" fontId="4" fillId="3" borderId="42" xfId="2" applyFont="1" applyFill="1" applyBorder="1" applyAlignment="1">
      <alignment horizontal="right"/>
    </xf>
    <xf numFmtId="9" fontId="4" fillId="3" borderId="44" xfId="2" applyFont="1" applyFill="1" applyBorder="1" applyAlignment="1">
      <alignment horizontal="right"/>
    </xf>
    <xf numFmtId="9" fontId="4" fillId="3" borderId="40" xfId="2" applyFont="1" applyFill="1" applyBorder="1" applyAlignment="1">
      <alignment horizontal="right"/>
    </xf>
    <xf numFmtId="9" fontId="4" fillId="0" borderId="42" xfId="2" applyFont="1" applyBorder="1" applyAlignment="1">
      <alignment horizontal="right"/>
    </xf>
    <xf numFmtId="9" fontId="4" fillId="0" borderId="44" xfId="2" applyFont="1" applyBorder="1" applyAlignment="1">
      <alignment horizontal="right"/>
    </xf>
    <xf numFmtId="9" fontId="4" fillId="0" borderId="40" xfId="2" applyFont="1" applyBorder="1" applyAlignment="1">
      <alignment horizontal="right"/>
    </xf>
    <xf numFmtId="0" fontId="2" fillId="2" borderId="45" xfId="0" applyFont="1" applyFill="1" applyBorder="1"/>
    <xf numFmtId="0" fontId="2" fillId="2" borderId="26" xfId="0" applyFont="1" applyFill="1" applyBorder="1"/>
    <xf numFmtId="165" fontId="2" fillId="2" borderId="26" xfId="1" applyNumberFormat="1" applyFont="1" applyFill="1" applyBorder="1"/>
    <xf numFmtId="0" fontId="2" fillId="2" borderId="46" xfId="0" applyFont="1" applyFill="1" applyBorder="1"/>
    <xf numFmtId="0" fontId="0" fillId="0" borderId="9" xfId="0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readingOrder="1"/>
    </xf>
    <xf numFmtId="0" fontId="0" fillId="0" borderId="36" xfId="0" applyBorder="1" applyAlignment="1">
      <alignment horizontal="center"/>
    </xf>
    <xf numFmtId="0" fontId="0" fillId="0" borderId="44" xfId="0" applyBorder="1" applyAlignment="1">
      <alignment horizontal="center"/>
    </xf>
    <xf numFmtId="166" fontId="0" fillId="3" borderId="42" xfId="1" applyNumberFormat="1" applyFont="1" applyFill="1" applyBorder="1" applyAlignment="1">
      <alignment horizontal="center"/>
    </xf>
    <xf numFmtId="166" fontId="0" fillId="3" borderId="44" xfId="1" applyNumberFormat="1" applyFont="1" applyFill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166" fontId="0" fillId="0" borderId="44" xfId="1" applyNumberFormat="1" applyFont="1" applyBorder="1" applyAlignment="1">
      <alignment horizontal="center"/>
    </xf>
    <xf numFmtId="166" fontId="0" fillId="0" borderId="40" xfId="1" applyNumberFormat="1" applyFont="1" applyBorder="1" applyAlignment="1">
      <alignment horizontal="center"/>
    </xf>
    <xf numFmtId="166" fontId="0" fillId="3" borderId="40" xfId="1" applyNumberFormat="1" applyFont="1" applyFill="1" applyBorder="1" applyAlignment="1">
      <alignment horizontal="center"/>
    </xf>
    <xf numFmtId="10" fontId="2" fillId="2" borderId="26" xfId="2" applyNumberFormat="1" applyFont="1" applyFill="1" applyBorder="1" applyAlignment="1">
      <alignment horizontal="center"/>
    </xf>
    <xf numFmtId="165" fontId="2" fillId="2" borderId="26" xfId="0" applyNumberFormat="1" applyFont="1" applyFill="1" applyBorder="1"/>
    <xf numFmtId="0" fontId="0" fillId="0" borderId="2" xfId="0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5" fillId="3" borderId="4" xfId="1" applyNumberFormat="1" applyFont="1" applyFill="1" applyBorder="1" applyAlignment="1">
      <alignment horizontal="center"/>
    </xf>
    <xf numFmtId="166" fontId="5" fillId="3" borderId="5" xfId="1" applyNumberFormat="1" applyFont="1" applyFill="1" applyBorder="1" applyAlignment="1">
      <alignment horizontal="center"/>
    </xf>
    <xf numFmtId="166" fontId="5" fillId="0" borderId="4" xfId="1" applyNumberFormat="1" applyFont="1" applyBorder="1" applyAlignment="1">
      <alignment horizontal="center"/>
    </xf>
    <xf numFmtId="166" fontId="5" fillId="0" borderId="5" xfId="1" applyNumberFormat="1" applyFont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166" fontId="5" fillId="10" borderId="5" xfId="1" applyNumberFormat="1" applyFont="1" applyFill="1" applyBorder="1" applyAlignment="1">
      <alignment horizontal="center"/>
    </xf>
    <xf numFmtId="166" fontId="5" fillId="11" borderId="4" xfId="1" applyNumberFormat="1" applyFont="1" applyFill="1" applyBorder="1" applyAlignment="1">
      <alignment horizontal="center"/>
    </xf>
    <xf numFmtId="166" fontId="5" fillId="11" borderId="5" xfId="1" applyNumberFormat="1" applyFont="1" applyFill="1" applyBorder="1" applyAlignment="1">
      <alignment horizontal="center"/>
    </xf>
    <xf numFmtId="166" fontId="5" fillId="11" borderId="3" xfId="1" applyNumberFormat="1" applyFont="1" applyFill="1" applyBorder="1" applyAlignment="1">
      <alignment horizontal="center"/>
    </xf>
    <xf numFmtId="166" fontId="5" fillId="12" borderId="5" xfId="1" applyNumberFormat="1" applyFont="1" applyFill="1" applyBorder="1" applyAlignment="1">
      <alignment horizontal="center"/>
    </xf>
    <xf numFmtId="167" fontId="5" fillId="3" borderId="57" xfId="2" applyNumberFormat="1" applyFont="1" applyFill="1" applyBorder="1" applyAlignment="1">
      <alignment horizontal="center"/>
    </xf>
    <xf numFmtId="167" fontId="3" fillId="3" borderId="58" xfId="2" applyNumberFormat="1" applyFont="1" applyFill="1" applyBorder="1" applyAlignment="1">
      <alignment horizontal="center"/>
    </xf>
    <xf numFmtId="167" fontId="5" fillId="3" borderId="59" xfId="2" applyNumberFormat="1" applyFont="1" applyFill="1" applyBorder="1" applyAlignment="1">
      <alignment horizontal="center"/>
    </xf>
    <xf numFmtId="167" fontId="3" fillId="3" borderId="60" xfId="2" applyNumberFormat="1" applyFont="1" applyFill="1" applyBorder="1" applyAlignment="1">
      <alignment horizontal="center"/>
    </xf>
    <xf numFmtId="167" fontId="5" fillId="0" borderId="57" xfId="2" applyNumberFormat="1" applyFont="1" applyBorder="1" applyAlignment="1">
      <alignment horizontal="center"/>
    </xf>
    <xf numFmtId="167" fontId="3" fillId="0" borderId="58" xfId="2" applyNumberFormat="1" applyFont="1" applyBorder="1" applyAlignment="1">
      <alignment horizontal="center"/>
    </xf>
    <xf numFmtId="167" fontId="5" fillId="0" borderId="59" xfId="2" applyNumberFormat="1" applyFont="1" applyBorder="1" applyAlignment="1">
      <alignment horizontal="center"/>
    </xf>
    <xf numFmtId="167" fontId="3" fillId="0" borderId="60" xfId="2" applyNumberFormat="1" applyFont="1" applyBorder="1" applyAlignment="1">
      <alignment horizontal="center"/>
    </xf>
    <xf numFmtId="167" fontId="5" fillId="0" borderId="55" xfId="2" applyNumberFormat="1" applyFont="1" applyBorder="1" applyAlignment="1">
      <alignment horizontal="center"/>
    </xf>
    <xf numFmtId="167" fontId="3" fillId="0" borderId="56" xfId="2" applyNumberFormat="1" applyFont="1" applyBorder="1" applyAlignment="1">
      <alignment horizontal="center"/>
    </xf>
    <xf numFmtId="9" fontId="2" fillId="2" borderId="46" xfId="2" applyFont="1" applyFill="1" applyBorder="1" applyAlignment="1">
      <alignment horizontal="center"/>
    </xf>
    <xf numFmtId="9" fontId="2" fillId="2" borderId="45" xfId="2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4" xfId="0" applyBorder="1" applyAlignment="1">
      <alignment horizontal="center"/>
    </xf>
    <xf numFmtId="9" fontId="0" fillId="0" borderId="0" xfId="0" applyNumberFormat="1"/>
    <xf numFmtId="0" fontId="0" fillId="5" borderId="64" xfId="0" applyFill="1" applyBorder="1"/>
    <xf numFmtId="9" fontId="0" fillId="5" borderId="0" xfId="2" applyFont="1" applyFill="1" applyBorder="1"/>
    <xf numFmtId="0" fontId="0" fillId="5" borderId="0" xfId="0" applyFill="1" applyBorder="1" applyAlignment="1">
      <alignment horizontal="left" indent="1"/>
    </xf>
    <xf numFmtId="0" fontId="0" fillId="5" borderId="24" xfId="0" applyFill="1" applyBorder="1" applyAlignment="1">
      <alignment horizontal="left" indent="1"/>
    </xf>
    <xf numFmtId="0" fontId="7" fillId="0" borderId="0" xfId="0" applyFont="1" applyBorder="1" applyAlignment="1">
      <alignment horizontal="left" vertical="center" wrapText="1" indent="1"/>
    </xf>
    <xf numFmtId="0" fontId="7" fillId="5" borderId="19" xfId="0" applyFont="1" applyFill="1" applyBorder="1" applyAlignment="1">
      <alignment horizontal="left" vertical="center" wrapText="1" indent="1"/>
    </xf>
    <xf numFmtId="0" fontId="9" fillId="13" borderId="0" xfId="0" applyFont="1" applyFill="1" applyBorder="1"/>
    <xf numFmtId="0" fontId="9" fillId="14" borderId="0" xfId="0" applyFont="1" applyFill="1" applyBorder="1"/>
    <xf numFmtId="0" fontId="0" fillId="0" borderId="4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3" fontId="5" fillId="3" borderId="53" xfId="2" applyNumberFormat="1" applyFont="1" applyFill="1" applyBorder="1" applyAlignment="1">
      <alignment horizontal="right"/>
    </xf>
    <xf numFmtId="3" fontId="5" fillId="3" borderId="37" xfId="2" applyNumberFormat="1" applyFont="1" applyFill="1" applyBorder="1" applyAlignment="1">
      <alignment horizontal="right"/>
    </xf>
    <xf numFmtId="3" fontId="5" fillId="3" borderId="54" xfId="2" applyNumberFormat="1" applyFont="1" applyFill="1" applyBorder="1" applyAlignment="1">
      <alignment horizontal="right"/>
    </xf>
    <xf numFmtId="171" fontId="1" fillId="6" borderId="16" xfId="2" applyNumberFormat="1" applyFont="1" applyFill="1" applyBorder="1" applyAlignment="1">
      <alignment horizontal="center" vertical="center"/>
    </xf>
    <xf numFmtId="171" fontId="1" fillId="5" borderId="0" xfId="2" applyNumberFormat="1" applyFont="1" applyFill="1" applyBorder="1"/>
    <xf numFmtId="171" fontId="1" fillId="7" borderId="16" xfId="2" applyNumberFormat="1" applyFont="1" applyFill="1" applyBorder="1" applyAlignment="1">
      <alignment horizontal="center" vertical="center"/>
    </xf>
    <xf numFmtId="171" fontId="1" fillId="9" borderId="16" xfId="2" applyNumberFormat="1" applyFont="1" applyFill="1" applyBorder="1" applyAlignment="1">
      <alignment horizontal="center" vertical="center"/>
    </xf>
    <xf numFmtId="171" fontId="1" fillId="8" borderId="16" xfId="2" applyNumberFormat="1" applyFont="1" applyFill="1" applyBorder="1" applyAlignment="1">
      <alignment horizontal="center" vertical="center"/>
    </xf>
    <xf numFmtId="172" fontId="1" fillId="6" borderId="17" xfId="2" applyNumberFormat="1" applyFont="1" applyFill="1" applyBorder="1" applyAlignment="1">
      <alignment horizontal="center" vertical="center"/>
    </xf>
    <xf numFmtId="172" fontId="1" fillId="5" borderId="0" xfId="2" applyNumberFormat="1" applyFont="1" applyFill="1" applyBorder="1"/>
    <xf numFmtId="172" fontId="1" fillId="7" borderId="17" xfId="2" applyNumberFormat="1" applyFont="1" applyFill="1" applyBorder="1" applyAlignment="1">
      <alignment horizontal="center" vertical="center"/>
    </xf>
    <xf numFmtId="172" fontId="1" fillId="9" borderId="17" xfId="2" applyNumberFormat="1" applyFont="1" applyFill="1" applyBorder="1" applyAlignment="1">
      <alignment horizontal="center" vertical="center"/>
    </xf>
    <xf numFmtId="172" fontId="1" fillId="8" borderId="17" xfId="2" applyNumberFormat="1" applyFont="1" applyFill="1" applyBorder="1" applyAlignment="1">
      <alignment horizontal="center" vertical="center"/>
    </xf>
    <xf numFmtId="164" fontId="0" fillId="0" borderId="0" xfId="0" applyNumberFormat="1"/>
    <xf numFmtId="166" fontId="5" fillId="10" borderId="4" xfId="1" applyNumberFormat="1" applyFont="1" applyFill="1" applyBorder="1" applyAlignment="1">
      <alignment horizontal="center"/>
    </xf>
    <xf numFmtId="166" fontId="5" fillId="10" borderId="3" xfId="1" applyNumberFormat="1" applyFont="1" applyFill="1" applyBorder="1" applyAlignment="1">
      <alignment horizontal="center"/>
    </xf>
    <xf numFmtId="165" fontId="5" fillId="3" borderId="57" xfId="1" applyNumberFormat="1" applyFont="1" applyFill="1" applyBorder="1" applyAlignment="1">
      <alignment horizontal="center"/>
    </xf>
    <xf numFmtId="165" fontId="5" fillId="3" borderId="11" xfId="1" applyNumberFormat="1" applyFont="1" applyFill="1" applyBorder="1" applyAlignment="1">
      <alignment horizontal="center"/>
    </xf>
    <xf numFmtId="165" fontId="5" fillId="3" borderId="58" xfId="1" applyNumberFormat="1" applyFont="1" applyFill="1" applyBorder="1" applyAlignment="1">
      <alignment horizontal="center"/>
    </xf>
    <xf numFmtId="165" fontId="5" fillId="3" borderId="59" xfId="1" applyNumberFormat="1" applyFont="1" applyFill="1" applyBorder="1" applyAlignment="1">
      <alignment horizontal="center"/>
    </xf>
    <xf numFmtId="165" fontId="5" fillId="3" borderId="10" xfId="1" applyNumberFormat="1" applyFont="1" applyFill="1" applyBorder="1" applyAlignment="1">
      <alignment horizontal="center"/>
    </xf>
    <xf numFmtId="165" fontId="5" fillId="3" borderId="60" xfId="1" applyNumberFormat="1" applyFont="1" applyFill="1" applyBorder="1" applyAlignment="1">
      <alignment horizontal="center"/>
    </xf>
    <xf numFmtId="165" fontId="5" fillId="3" borderId="61" xfId="1" applyNumberFormat="1" applyFont="1" applyFill="1" applyBorder="1" applyAlignment="1">
      <alignment horizontal="center"/>
    </xf>
    <xf numFmtId="165" fontId="5" fillId="3" borderId="62" xfId="1" applyNumberFormat="1" applyFont="1" applyFill="1" applyBorder="1" applyAlignment="1">
      <alignment horizontal="center"/>
    </xf>
    <xf numFmtId="165" fontId="5" fillId="3" borderId="63" xfId="1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65" fontId="5" fillId="0" borderId="53" xfId="1" applyNumberFormat="1" applyFont="1" applyBorder="1" applyAlignment="1">
      <alignment horizontal="center"/>
    </xf>
    <xf numFmtId="165" fontId="5" fillId="0" borderId="37" xfId="1" applyNumberFormat="1" applyFont="1" applyBorder="1" applyAlignment="1">
      <alignment horizontal="center"/>
    </xf>
    <xf numFmtId="165" fontId="5" fillId="0" borderId="54" xfId="1" applyNumberFormat="1" applyFont="1" applyBorder="1" applyAlignment="1">
      <alignment horizontal="center"/>
    </xf>
    <xf numFmtId="165" fontId="5" fillId="0" borderId="59" xfId="1" applyNumberFormat="1" applyFont="1" applyBorder="1" applyAlignment="1">
      <alignment horizontal="center"/>
    </xf>
    <xf numFmtId="165" fontId="5" fillId="0" borderId="10" xfId="1" applyNumberFormat="1" applyFont="1" applyBorder="1" applyAlignment="1">
      <alignment horizontal="center"/>
    </xf>
    <xf numFmtId="165" fontId="5" fillId="0" borderId="60" xfId="1" applyNumberFormat="1" applyFont="1" applyBorder="1" applyAlignment="1">
      <alignment horizontal="center"/>
    </xf>
    <xf numFmtId="165" fontId="5" fillId="0" borderId="61" xfId="1" applyNumberFormat="1" applyFont="1" applyBorder="1" applyAlignment="1">
      <alignment horizontal="center"/>
    </xf>
    <xf numFmtId="165" fontId="5" fillId="0" borderId="62" xfId="1" applyNumberFormat="1" applyFont="1" applyBorder="1" applyAlignment="1">
      <alignment horizontal="center"/>
    </xf>
    <xf numFmtId="165" fontId="5" fillId="0" borderId="63" xfId="1" applyNumberFormat="1" applyFont="1" applyBorder="1" applyAlignment="1">
      <alignment horizontal="center"/>
    </xf>
    <xf numFmtId="165" fontId="5" fillId="3" borderId="53" xfId="1" applyNumberFormat="1" applyFont="1" applyFill="1" applyBorder="1" applyAlignment="1">
      <alignment horizontal="center"/>
    </xf>
    <xf numFmtId="165" fontId="5" fillId="3" borderId="37" xfId="1" applyNumberFormat="1" applyFont="1" applyFill="1" applyBorder="1" applyAlignment="1">
      <alignment horizontal="center"/>
    </xf>
    <xf numFmtId="165" fontId="5" fillId="3" borderId="54" xfId="1" applyNumberFormat="1" applyFont="1" applyFill="1" applyBorder="1" applyAlignment="1">
      <alignment horizontal="center"/>
    </xf>
    <xf numFmtId="165" fontId="12" fillId="3" borderId="26" xfId="1" applyNumberFormat="1" applyFont="1" applyFill="1" applyBorder="1"/>
    <xf numFmtId="3" fontId="5" fillId="4" borderId="53" xfId="2" applyNumberFormat="1" applyFont="1" applyFill="1" applyBorder="1" applyAlignment="1">
      <alignment horizontal="right"/>
    </xf>
    <xf numFmtId="3" fontId="5" fillId="4" borderId="37" xfId="2" applyNumberFormat="1" applyFont="1" applyFill="1" applyBorder="1" applyAlignment="1">
      <alignment horizontal="right"/>
    </xf>
    <xf numFmtId="3" fontId="5" fillId="4" borderId="54" xfId="2" applyNumberFormat="1" applyFont="1" applyFill="1" applyBorder="1" applyAlignment="1">
      <alignment horizontal="right"/>
    </xf>
    <xf numFmtId="167" fontId="5" fillId="4" borderId="61" xfId="2" applyNumberFormat="1" applyFont="1" applyFill="1" applyBorder="1" applyAlignment="1">
      <alignment horizontal="center"/>
    </xf>
    <xf numFmtId="167" fontId="5" fillId="4" borderId="62" xfId="2" applyNumberFormat="1" applyFont="1" applyFill="1" applyBorder="1" applyAlignment="1">
      <alignment horizontal="center"/>
    </xf>
    <xf numFmtId="167" fontId="5" fillId="4" borderId="63" xfId="2" applyNumberFormat="1" applyFont="1" applyFill="1" applyBorder="1" applyAlignment="1">
      <alignment horizontal="center"/>
    </xf>
    <xf numFmtId="173" fontId="0" fillId="5" borderId="0" xfId="0" applyNumberFormat="1" applyFill="1" applyBorder="1"/>
    <xf numFmtId="10" fontId="0" fillId="0" borderId="0" xfId="0" applyNumberFormat="1"/>
    <xf numFmtId="0" fontId="0" fillId="5" borderId="0" xfId="0" applyFill="1" applyBorder="1" applyAlignment="1">
      <alignment horizontal="center"/>
    </xf>
    <xf numFmtId="169" fontId="7" fillId="5" borderId="0" xfId="0" applyNumberFormat="1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9" fillId="13" borderId="0" xfId="0" applyFont="1" applyFill="1" applyBorder="1" applyAlignment="1">
      <alignment horizontal="left"/>
    </xf>
    <xf numFmtId="0" fontId="9" fillId="1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horizontal="left" indent="2"/>
    </xf>
    <xf numFmtId="0" fontId="0" fillId="5" borderId="22" xfId="0" applyFill="1" applyBorder="1" applyAlignment="1">
      <alignment horizontal="left" indent="1"/>
    </xf>
    <xf numFmtId="0" fontId="11" fillId="3" borderId="1" xfId="0" applyFont="1" applyFill="1" applyBorder="1" applyAlignment="1" applyProtection="1">
      <alignment horizontal="left" vertical="center" inden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166" fontId="5" fillId="3" borderId="4" xfId="1" applyNumberFormat="1" applyFont="1" applyFill="1" applyBorder="1" applyAlignment="1" applyProtection="1">
      <alignment horizontal="center"/>
      <protection locked="0"/>
    </xf>
    <xf numFmtId="166" fontId="5" fillId="3" borderId="7" xfId="1" applyNumberFormat="1" applyFont="1" applyFill="1" applyBorder="1" applyAlignment="1" applyProtection="1">
      <alignment horizontal="center"/>
      <protection locked="0"/>
    </xf>
    <xf numFmtId="166" fontId="5" fillId="3" borderId="0" xfId="1" applyNumberFormat="1" applyFont="1" applyFill="1" applyBorder="1" applyAlignment="1" applyProtection="1">
      <alignment horizontal="center"/>
      <protection locked="0"/>
    </xf>
    <xf numFmtId="166" fontId="5" fillId="10" borderId="1" xfId="1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6" fontId="5" fillId="3" borderId="5" xfId="1" applyNumberFormat="1" applyFont="1" applyFill="1" applyBorder="1" applyAlignment="1" applyProtection="1">
      <alignment horizontal="center"/>
      <protection locked="0"/>
    </xf>
    <xf numFmtId="166" fontId="5" fillId="10" borderId="0" xfId="1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166" fontId="5" fillId="10" borderId="2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6" fontId="5" fillId="0" borderId="8" xfId="1" applyNumberFormat="1" applyFont="1" applyBorder="1" applyAlignment="1" applyProtection="1">
      <alignment horizontal="center"/>
      <protection locked="0"/>
    </xf>
    <xf numFmtId="166" fontId="5" fillId="0" borderId="1" xfId="1" applyNumberFormat="1" applyFont="1" applyBorder="1" applyAlignment="1" applyProtection="1">
      <alignment horizontal="center"/>
      <protection locked="0"/>
    </xf>
    <xf numFmtId="166" fontId="11" fillId="0" borderId="1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6" fontId="5" fillId="0" borderId="7" xfId="1" applyNumberFormat="1" applyFont="1" applyBorder="1" applyAlignment="1" applyProtection="1">
      <alignment horizontal="center"/>
      <protection locked="0"/>
    </xf>
    <xf numFmtId="166" fontId="5" fillId="0" borderId="0" xfId="1" applyNumberFormat="1" applyFont="1" applyBorder="1" applyAlignment="1" applyProtection="1">
      <alignment horizontal="center"/>
      <protection locked="0"/>
    </xf>
    <xf numFmtId="166" fontId="11" fillId="0" borderId="0" xfId="1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6" fontId="5" fillId="0" borderId="9" xfId="1" applyNumberFormat="1" applyFont="1" applyBorder="1" applyAlignment="1" applyProtection="1">
      <alignment horizontal="center"/>
      <protection locked="0"/>
    </xf>
    <xf numFmtId="166" fontId="5" fillId="0" borderId="2" xfId="1" applyNumberFormat="1" applyFont="1" applyBorder="1" applyAlignment="1" applyProtection="1">
      <alignment horizontal="center"/>
      <protection locked="0"/>
    </xf>
    <xf numFmtId="166" fontId="11" fillId="0" borderId="2" xfId="1" applyNumberFormat="1" applyFont="1" applyBorder="1" applyAlignment="1" applyProtection="1">
      <alignment horizontal="center"/>
      <protection locked="0"/>
    </xf>
    <xf numFmtId="166" fontId="5" fillId="11" borderId="1" xfId="1" applyNumberFormat="1" applyFont="1" applyFill="1" applyBorder="1" applyAlignment="1" applyProtection="1">
      <alignment horizontal="center"/>
      <protection locked="0"/>
    </xf>
    <xf numFmtId="166" fontId="5" fillId="11" borderId="0" xfId="1" applyNumberFormat="1" applyFont="1" applyFill="1" applyBorder="1" applyAlignment="1" applyProtection="1">
      <alignment horizontal="center"/>
      <protection locked="0"/>
    </xf>
    <xf numFmtId="166" fontId="5" fillId="11" borderId="2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166" fontId="5" fillId="3" borderId="8" xfId="1" applyNumberFormat="1" applyFont="1" applyFill="1" applyBorder="1" applyAlignment="1" applyProtection="1">
      <alignment horizontal="center"/>
      <protection locked="0"/>
    </xf>
    <xf numFmtId="166" fontId="5" fillId="3" borderId="1" xfId="1" applyNumberFormat="1" applyFont="1" applyFill="1" applyBorder="1" applyAlignment="1" applyProtection="1">
      <alignment horizontal="center"/>
      <protection locked="0"/>
    </xf>
    <xf numFmtId="166" fontId="11" fillId="3" borderId="1" xfId="1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 vertical="center" indent="1"/>
      <protection locked="0"/>
    </xf>
    <xf numFmtId="166" fontId="11" fillId="3" borderId="0" xfId="1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166" fontId="5" fillId="3" borderId="3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67" fontId="5" fillId="3" borderId="57" xfId="2" applyNumberFormat="1" applyFont="1" applyFill="1" applyBorder="1" applyAlignment="1" applyProtection="1">
      <alignment horizontal="center"/>
      <protection locked="0"/>
    </xf>
    <xf numFmtId="167" fontId="5" fillId="3" borderId="11" xfId="2" applyNumberFormat="1" applyFont="1" applyFill="1" applyBorder="1" applyAlignment="1" applyProtection="1">
      <alignment horizontal="center"/>
      <protection locked="0"/>
    </xf>
    <xf numFmtId="167" fontId="5" fillId="3" borderId="58" xfId="2" applyNumberFormat="1" applyFont="1" applyFill="1" applyBorder="1" applyAlignment="1" applyProtection="1">
      <alignment horizontal="center"/>
      <protection locked="0"/>
    </xf>
    <xf numFmtId="167" fontId="5" fillId="3" borderId="59" xfId="2" applyNumberFormat="1" applyFont="1" applyFill="1" applyBorder="1" applyAlignment="1" applyProtection="1">
      <alignment horizontal="center"/>
      <protection locked="0"/>
    </xf>
    <xf numFmtId="167" fontId="5" fillId="3" borderId="10" xfId="2" applyNumberFormat="1" applyFont="1" applyFill="1" applyBorder="1" applyAlignment="1" applyProtection="1">
      <alignment horizontal="center"/>
      <protection locked="0"/>
    </xf>
    <xf numFmtId="167" fontId="5" fillId="3" borderId="60" xfId="2" applyNumberFormat="1" applyFont="1" applyFill="1" applyBorder="1" applyAlignment="1" applyProtection="1">
      <alignment horizontal="center"/>
      <protection locked="0"/>
    </xf>
    <xf numFmtId="167" fontId="5" fillId="0" borderId="57" xfId="2" applyNumberFormat="1" applyFont="1" applyBorder="1" applyAlignment="1" applyProtection="1">
      <alignment horizontal="center"/>
      <protection locked="0"/>
    </xf>
    <xf numFmtId="167" fontId="5" fillId="0" borderId="11" xfId="2" applyNumberFormat="1" applyFont="1" applyBorder="1" applyAlignment="1" applyProtection="1">
      <alignment horizontal="center"/>
      <protection locked="0"/>
    </xf>
    <xf numFmtId="167" fontId="5" fillId="0" borderId="58" xfId="2" applyNumberFormat="1" applyFont="1" applyBorder="1" applyAlignment="1" applyProtection="1">
      <alignment horizontal="center"/>
      <protection locked="0"/>
    </xf>
    <xf numFmtId="167" fontId="5" fillId="0" borderId="59" xfId="2" applyNumberFormat="1" applyFont="1" applyBorder="1" applyAlignment="1" applyProtection="1">
      <alignment horizontal="center"/>
      <protection locked="0"/>
    </xf>
    <xf numFmtId="167" fontId="5" fillId="0" borderId="10" xfId="2" applyNumberFormat="1" applyFont="1" applyBorder="1" applyAlignment="1" applyProtection="1">
      <alignment horizontal="center"/>
      <protection locked="0"/>
    </xf>
    <xf numFmtId="167" fontId="5" fillId="0" borderId="60" xfId="2" applyNumberFormat="1" applyFont="1" applyBorder="1" applyAlignment="1" applyProtection="1">
      <alignment horizontal="center"/>
      <protection locked="0"/>
    </xf>
    <xf numFmtId="167" fontId="5" fillId="3" borderId="61" xfId="2" applyNumberFormat="1" applyFont="1" applyFill="1" applyBorder="1" applyAlignment="1" applyProtection="1">
      <alignment horizontal="center"/>
      <protection locked="0"/>
    </xf>
    <xf numFmtId="167" fontId="5" fillId="3" borderId="62" xfId="2" applyNumberFormat="1" applyFont="1" applyFill="1" applyBorder="1" applyAlignment="1" applyProtection="1">
      <alignment horizontal="center"/>
      <protection locked="0"/>
    </xf>
    <xf numFmtId="167" fontId="5" fillId="3" borderId="63" xfId="2" applyNumberFormat="1" applyFont="1" applyFill="1" applyBorder="1" applyAlignment="1" applyProtection="1">
      <alignment horizontal="center"/>
      <protection locked="0"/>
    </xf>
    <xf numFmtId="9" fontId="0" fillId="0" borderId="43" xfId="2" applyFont="1" applyBorder="1" applyAlignment="1" applyProtection="1">
      <alignment horizontal="center"/>
      <protection locked="0"/>
    </xf>
    <xf numFmtId="9" fontId="0" fillId="0" borderId="44" xfId="2" applyFont="1" applyBorder="1" applyAlignment="1" applyProtection="1">
      <alignment horizontal="center"/>
      <protection locked="0"/>
    </xf>
    <xf numFmtId="9" fontId="0" fillId="0" borderId="43" xfId="2" quotePrefix="1" applyFont="1" applyBorder="1" applyAlignment="1" applyProtection="1">
      <alignment horizontal="center"/>
      <protection locked="0"/>
    </xf>
    <xf numFmtId="9" fontId="0" fillId="0" borderId="45" xfId="2" applyFont="1" applyBorder="1" applyAlignment="1" applyProtection="1">
      <alignment horizontal="center"/>
      <protection locked="0"/>
    </xf>
    <xf numFmtId="9" fontId="0" fillId="0" borderId="46" xfId="2" applyFont="1" applyBorder="1" applyAlignment="1" applyProtection="1">
      <alignment horizontal="center"/>
      <protection locked="0"/>
    </xf>
    <xf numFmtId="165" fontId="5" fillId="3" borderId="8" xfId="1" applyNumberFormat="1" applyFont="1" applyFill="1" applyBorder="1" applyProtection="1">
      <protection locked="0"/>
    </xf>
    <xf numFmtId="167" fontId="0" fillId="3" borderId="13" xfId="2" applyNumberFormat="1" applyFont="1" applyFill="1" applyBorder="1" applyAlignment="1" applyProtection="1">
      <alignment horizontal="center"/>
      <protection locked="0"/>
    </xf>
    <xf numFmtId="165" fontId="0" fillId="3" borderId="9" xfId="1" applyNumberFormat="1" applyFont="1" applyFill="1" applyBorder="1" applyProtection="1">
      <protection locked="0"/>
    </xf>
    <xf numFmtId="167" fontId="0" fillId="3" borderId="14" xfId="2" applyNumberFormat="1" applyFont="1" applyFill="1" applyBorder="1" applyAlignment="1" applyProtection="1">
      <alignment horizontal="center"/>
      <protection locked="0"/>
    </xf>
    <xf numFmtId="165" fontId="0" fillId="3" borderId="2" xfId="1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4" borderId="2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9" fontId="6" fillId="9" borderId="15" xfId="2" applyNumberFormat="1" applyFont="1" applyFill="1" applyBorder="1" applyAlignment="1">
      <alignment horizontal="center" vertical="center"/>
    </xf>
    <xf numFmtId="9" fontId="6" fillId="9" borderId="16" xfId="2" applyNumberFormat="1" applyFont="1" applyFill="1" applyBorder="1" applyAlignment="1">
      <alignment horizontal="center" vertical="center"/>
    </xf>
    <xf numFmtId="9" fontId="6" fillId="9" borderId="16" xfId="2" applyFont="1" applyFill="1" applyBorder="1" applyAlignment="1">
      <alignment horizontal="center" vertical="center"/>
    </xf>
    <xf numFmtId="9" fontId="6" fillId="9" borderId="17" xfId="2" applyFont="1" applyFill="1" applyBorder="1" applyAlignment="1">
      <alignment horizontal="center" vertical="center"/>
    </xf>
    <xf numFmtId="3" fontId="6" fillId="6" borderId="15" xfId="1" applyNumberFormat="1" applyFont="1" applyFill="1" applyBorder="1" applyAlignment="1">
      <alignment horizontal="center" vertical="center"/>
    </xf>
    <xf numFmtId="3" fontId="6" fillId="6" borderId="16" xfId="1" applyNumberFormat="1" applyFont="1" applyFill="1" applyBorder="1" applyAlignment="1">
      <alignment horizontal="center" vertical="center"/>
    </xf>
    <xf numFmtId="3" fontId="6" fillId="7" borderId="15" xfId="1" applyNumberFormat="1" applyFont="1" applyFill="1" applyBorder="1" applyAlignment="1">
      <alignment horizontal="center" vertical="center"/>
    </xf>
    <xf numFmtId="3" fontId="6" fillId="7" borderId="16" xfId="1" applyNumberFormat="1" applyFont="1" applyFill="1" applyBorder="1" applyAlignment="1">
      <alignment horizontal="center" vertical="center"/>
    </xf>
    <xf numFmtId="3" fontId="6" fillId="9" borderId="15" xfId="1" applyNumberFormat="1" applyFont="1" applyFill="1" applyBorder="1" applyAlignment="1">
      <alignment horizontal="center" vertical="center"/>
    </xf>
    <xf numFmtId="3" fontId="6" fillId="9" borderId="16" xfId="1" applyNumberFormat="1" applyFont="1" applyFill="1" applyBorder="1" applyAlignment="1">
      <alignment horizontal="center" vertical="center"/>
    </xf>
    <xf numFmtId="10" fontId="6" fillId="9" borderId="47" xfId="2" applyNumberFormat="1" applyFont="1" applyFill="1" applyBorder="1" applyAlignment="1">
      <alignment horizontal="center" vertical="center"/>
    </xf>
    <xf numFmtId="10" fontId="6" fillId="9" borderId="48" xfId="2" applyNumberFormat="1" applyFont="1" applyFill="1" applyBorder="1" applyAlignment="1">
      <alignment horizontal="center" vertical="center"/>
    </xf>
    <xf numFmtId="10" fontId="6" fillId="9" borderId="49" xfId="2" applyNumberFormat="1" applyFont="1" applyFill="1" applyBorder="1" applyAlignment="1">
      <alignment horizontal="center" vertical="center"/>
    </xf>
    <xf numFmtId="3" fontId="6" fillId="9" borderId="47" xfId="1" applyNumberFormat="1" applyFont="1" applyFill="1" applyBorder="1" applyAlignment="1">
      <alignment horizontal="right" vertical="center"/>
    </xf>
    <xf numFmtId="3" fontId="6" fillId="9" borderId="48" xfId="1" applyNumberFormat="1" applyFont="1" applyFill="1" applyBorder="1" applyAlignment="1">
      <alignment horizontal="right" vertical="center"/>
    </xf>
    <xf numFmtId="3" fontId="6" fillId="9" borderId="49" xfId="1" applyNumberFormat="1" applyFont="1" applyFill="1" applyBorder="1" applyAlignment="1">
      <alignment horizontal="right" vertical="center"/>
    </xf>
    <xf numFmtId="9" fontId="6" fillId="9" borderId="48" xfId="2" applyNumberFormat="1" applyFont="1" applyFill="1" applyBorder="1" applyAlignment="1">
      <alignment horizontal="center" vertical="center"/>
    </xf>
    <xf numFmtId="0" fontId="7" fillId="4" borderId="78" xfId="0" applyFont="1" applyFill="1" applyBorder="1" applyAlignment="1">
      <alignment horizontal="left" vertical="center" indent="1"/>
    </xf>
    <xf numFmtId="0" fontId="7" fillId="4" borderId="74" xfId="0" applyFont="1" applyFill="1" applyBorder="1" applyAlignment="1">
      <alignment horizontal="left" vertical="center" indent="1"/>
    </xf>
    <xf numFmtId="0" fontId="7" fillId="4" borderId="79" xfId="0" applyFont="1" applyFill="1" applyBorder="1" applyAlignment="1">
      <alignment horizontal="left" vertical="center" indent="1"/>
    </xf>
    <xf numFmtId="168" fontId="7" fillId="4" borderId="75" xfId="0" applyNumberFormat="1" applyFont="1" applyFill="1" applyBorder="1" applyAlignment="1">
      <alignment horizontal="left" vertical="center" wrapText="1" indent="1"/>
    </xf>
    <xf numFmtId="168" fontId="7" fillId="4" borderId="76" xfId="0" applyNumberFormat="1" applyFont="1" applyFill="1" applyBorder="1" applyAlignment="1">
      <alignment horizontal="left" vertical="center" wrapText="1" indent="1"/>
    </xf>
    <xf numFmtId="168" fontId="7" fillId="4" borderId="77" xfId="0" applyNumberFormat="1" applyFont="1" applyFill="1" applyBorder="1" applyAlignment="1">
      <alignment horizontal="left" vertical="center" wrapText="1" indent="1"/>
    </xf>
    <xf numFmtId="168" fontId="7" fillId="4" borderId="78" xfId="0" applyNumberFormat="1" applyFont="1" applyFill="1" applyBorder="1" applyAlignment="1">
      <alignment horizontal="left" vertical="center" wrapText="1" indent="1"/>
    </xf>
    <xf numFmtId="168" fontId="7" fillId="4" borderId="74" xfId="0" applyNumberFormat="1" applyFont="1" applyFill="1" applyBorder="1" applyAlignment="1">
      <alignment horizontal="left" vertical="center" wrapText="1" indent="1"/>
    </xf>
    <xf numFmtId="168" fontId="7" fillId="4" borderId="79" xfId="0" applyNumberFormat="1" applyFont="1" applyFill="1" applyBorder="1" applyAlignment="1">
      <alignment horizontal="left" vertical="center" wrapText="1" indent="1"/>
    </xf>
    <xf numFmtId="0" fontId="7" fillId="4" borderId="30" xfId="0" applyFont="1" applyFill="1" applyBorder="1" applyAlignment="1">
      <alignment horizontal="left" vertical="center"/>
    </xf>
    <xf numFmtId="167" fontId="6" fillId="7" borderId="16" xfId="2" applyNumberFormat="1" applyFont="1" applyFill="1" applyBorder="1" applyAlignment="1">
      <alignment horizontal="center" vertical="center"/>
    </xf>
    <xf numFmtId="167" fontId="6" fillId="6" borderId="16" xfId="2" applyNumberFormat="1" applyFont="1" applyFill="1" applyBorder="1" applyAlignment="1">
      <alignment horizontal="center" vertical="center"/>
    </xf>
    <xf numFmtId="167" fontId="6" fillId="6" borderId="17" xfId="2" applyNumberFormat="1" applyFont="1" applyFill="1" applyBorder="1" applyAlignment="1">
      <alignment horizontal="center" vertical="center"/>
    </xf>
    <xf numFmtId="167" fontId="6" fillId="7" borderId="17" xfId="2" applyNumberFormat="1" applyFont="1" applyFill="1" applyBorder="1" applyAlignment="1">
      <alignment horizontal="center" vertical="center"/>
    </xf>
    <xf numFmtId="167" fontId="6" fillId="9" borderId="16" xfId="2" applyNumberFormat="1" applyFont="1" applyFill="1" applyBorder="1" applyAlignment="1">
      <alignment horizontal="center" vertical="center"/>
    </xf>
    <xf numFmtId="167" fontId="6" fillId="9" borderId="17" xfId="2" applyNumberFormat="1" applyFont="1" applyFill="1" applyBorder="1" applyAlignment="1">
      <alignment horizontal="center" vertical="center"/>
    </xf>
    <xf numFmtId="167" fontId="6" fillId="8" borderId="16" xfId="2" applyNumberFormat="1" applyFont="1" applyFill="1" applyBorder="1" applyAlignment="1">
      <alignment horizontal="center" vertical="center"/>
    </xf>
    <xf numFmtId="167" fontId="6" fillId="8" borderId="17" xfId="2" applyNumberFormat="1" applyFont="1" applyFill="1" applyBorder="1" applyAlignment="1">
      <alignment horizontal="center" vertical="center"/>
    </xf>
    <xf numFmtId="3" fontId="6" fillId="8" borderId="16" xfId="1" applyNumberFormat="1" applyFont="1" applyFill="1" applyBorder="1" applyAlignment="1">
      <alignment horizontal="center" vertical="center"/>
    </xf>
    <xf numFmtId="3" fontId="6" fillId="8" borderId="15" xfId="1" applyNumberFormat="1" applyFont="1" applyFill="1" applyBorder="1" applyAlignment="1">
      <alignment horizontal="center" vertical="center"/>
    </xf>
    <xf numFmtId="3" fontId="6" fillId="8" borderId="17" xfId="1" applyNumberFormat="1" applyFont="1" applyFill="1" applyBorder="1" applyAlignment="1">
      <alignment horizontal="center" vertical="center"/>
    </xf>
    <xf numFmtId="3" fontId="6" fillId="9" borderId="17" xfId="1" applyNumberFormat="1" applyFont="1" applyFill="1" applyBorder="1" applyAlignment="1">
      <alignment horizontal="center" vertical="center"/>
    </xf>
    <xf numFmtId="3" fontId="6" fillId="7" borderId="17" xfId="1" applyNumberFormat="1" applyFont="1" applyFill="1" applyBorder="1" applyAlignment="1">
      <alignment horizontal="center" vertical="center"/>
    </xf>
    <xf numFmtId="9" fontId="6" fillId="7" borderId="15" xfId="2" applyFont="1" applyFill="1" applyBorder="1" applyAlignment="1">
      <alignment horizontal="center" vertical="center"/>
    </xf>
    <xf numFmtId="9" fontId="6" fillId="7" borderId="16" xfId="2" applyFont="1" applyFill="1" applyBorder="1" applyAlignment="1">
      <alignment horizontal="center" vertical="center"/>
    </xf>
    <xf numFmtId="9" fontId="6" fillId="9" borderId="15" xfId="2" applyFont="1" applyFill="1" applyBorder="1" applyAlignment="1">
      <alignment horizontal="center" vertical="center"/>
    </xf>
    <xf numFmtId="170" fontId="7" fillId="4" borderId="78" xfId="0" applyNumberFormat="1" applyFont="1" applyFill="1" applyBorder="1" applyAlignment="1">
      <alignment horizontal="left" vertical="center" indent="1"/>
    </xf>
    <xf numFmtId="170" fontId="7" fillId="4" borderId="74" xfId="0" applyNumberFormat="1" applyFont="1" applyFill="1" applyBorder="1" applyAlignment="1">
      <alignment horizontal="left" vertical="center" indent="1"/>
    </xf>
    <xf numFmtId="170" fontId="7" fillId="4" borderId="79" xfId="0" applyNumberFormat="1" applyFont="1" applyFill="1" applyBorder="1" applyAlignment="1">
      <alignment horizontal="left" vertical="center" indent="1"/>
    </xf>
    <xf numFmtId="9" fontId="6" fillId="8" borderId="16" xfId="2" applyFont="1" applyFill="1" applyBorder="1" applyAlignment="1">
      <alignment horizontal="center" vertical="center"/>
    </xf>
    <xf numFmtId="9" fontId="6" fillId="8" borderId="17" xfId="2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left" vertical="center" indent="7"/>
    </xf>
    <xf numFmtId="0" fontId="7" fillId="4" borderId="27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9" fontId="6" fillId="6" borderId="16" xfId="2" applyFont="1" applyFill="1" applyBorder="1" applyAlignment="1">
      <alignment horizontal="center" vertical="center"/>
    </xf>
    <xf numFmtId="9" fontId="6" fillId="6" borderId="17" xfId="2" applyFont="1" applyFill="1" applyBorder="1" applyAlignment="1">
      <alignment horizontal="center" vertical="center"/>
    </xf>
    <xf numFmtId="9" fontId="6" fillId="7" borderId="17" xfId="2" applyFont="1" applyFill="1" applyBorder="1" applyAlignment="1">
      <alignment horizontal="center" vertical="center"/>
    </xf>
    <xf numFmtId="0" fontId="7" fillId="4" borderId="80" xfId="0" applyFont="1" applyFill="1" applyBorder="1" applyAlignment="1">
      <alignment horizontal="left" vertical="center" indent="1"/>
    </xf>
    <xf numFmtId="0" fontId="7" fillId="4" borderId="81" xfId="0" applyFont="1" applyFill="1" applyBorder="1" applyAlignment="1">
      <alignment horizontal="left" vertical="center" indent="1"/>
    </xf>
    <xf numFmtId="0" fontId="7" fillId="4" borderId="82" xfId="0" applyFont="1" applyFill="1" applyBorder="1" applyAlignment="1">
      <alignment horizontal="left" vertical="center" indent="1"/>
    </xf>
    <xf numFmtId="9" fontId="6" fillId="8" borderId="15" xfId="2" applyFont="1" applyFill="1" applyBorder="1" applyAlignment="1">
      <alignment horizontal="center" vertical="center"/>
    </xf>
    <xf numFmtId="9" fontId="6" fillId="6" borderId="15" xfId="2" applyFont="1" applyFill="1" applyBorder="1" applyAlignment="1">
      <alignment horizontal="center" vertical="center"/>
    </xf>
    <xf numFmtId="173" fontId="6" fillId="6" borderId="16" xfId="2" applyNumberFormat="1" applyFont="1" applyFill="1" applyBorder="1" applyAlignment="1">
      <alignment horizontal="center" vertical="center"/>
    </xf>
    <xf numFmtId="173" fontId="6" fillId="6" borderId="17" xfId="2" applyNumberFormat="1" applyFont="1" applyFill="1" applyBorder="1" applyAlignment="1">
      <alignment horizontal="center" vertical="center"/>
    </xf>
    <xf numFmtId="173" fontId="6" fillId="7" borderId="16" xfId="2" applyNumberFormat="1" applyFont="1" applyFill="1" applyBorder="1" applyAlignment="1">
      <alignment horizontal="center" vertical="center"/>
    </xf>
    <xf numFmtId="173" fontId="6" fillId="7" borderId="17" xfId="2" applyNumberFormat="1" applyFont="1" applyFill="1" applyBorder="1" applyAlignment="1">
      <alignment horizontal="center" vertical="center"/>
    </xf>
    <xf numFmtId="173" fontId="6" fillId="9" borderId="16" xfId="2" applyNumberFormat="1" applyFont="1" applyFill="1" applyBorder="1" applyAlignment="1">
      <alignment horizontal="center" vertical="center"/>
    </xf>
    <xf numFmtId="173" fontId="6" fillId="9" borderId="17" xfId="2" applyNumberFormat="1" applyFont="1" applyFill="1" applyBorder="1" applyAlignment="1">
      <alignment horizontal="center" vertical="center"/>
    </xf>
    <xf numFmtId="173" fontId="6" fillId="8" borderId="16" xfId="2" applyNumberFormat="1" applyFont="1" applyFill="1" applyBorder="1" applyAlignment="1">
      <alignment horizontal="center" vertical="center"/>
    </xf>
    <xf numFmtId="173" fontId="6" fillId="8" borderId="17" xfId="2" applyNumberFormat="1" applyFont="1" applyFill="1" applyBorder="1" applyAlignment="1">
      <alignment horizontal="center" vertical="center"/>
    </xf>
    <xf numFmtId="169" fontId="7" fillId="5" borderId="0" xfId="0" applyNumberFormat="1" applyFont="1" applyFill="1" applyBorder="1" applyAlignment="1">
      <alignment horizontal="left" vertical="center"/>
    </xf>
    <xf numFmtId="0" fontId="7" fillId="4" borderId="73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7" fillId="4" borderId="75" xfId="0" applyFont="1" applyFill="1" applyBorder="1" applyAlignment="1">
      <alignment horizontal="left" vertical="center" indent="1"/>
    </xf>
    <xf numFmtId="0" fontId="7" fillId="4" borderId="76" xfId="0" applyFont="1" applyFill="1" applyBorder="1" applyAlignment="1">
      <alignment horizontal="left" vertical="center" indent="1"/>
    </xf>
    <xf numFmtId="0" fontId="7" fillId="4" borderId="77" xfId="0" applyFont="1" applyFill="1" applyBorder="1" applyAlignment="1">
      <alignment horizontal="left" vertical="center" indent="1"/>
    </xf>
    <xf numFmtId="168" fontId="7" fillId="4" borderId="75" xfId="0" applyNumberFormat="1" applyFont="1" applyFill="1" applyBorder="1" applyAlignment="1" applyProtection="1">
      <alignment horizontal="left" vertical="center" wrapText="1" indent="1"/>
      <protection locked="0"/>
    </xf>
    <xf numFmtId="168" fontId="7" fillId="4" borderId="76" xfId="0" applyNumberFormat="1" applyFont="1" applyFill="1" applyBorder="1" applyAlignment="1" applyProtection="1">
      <alignment horizontal="left" vertical="center" wrapText="1" indent="1"/>
      <protection locked="0"/>
    </xf>
    <xf numFmtId="168" fontId="7" fillId="4" borderId="77" xfId="0" applyNumberFormat="1" applyFont="1" applyFill="1" applyBorder="1" applyAlignment="1" applyProtection="1">
      <alignment horizontal="left" vertical="center" wrapText="1" indent="1"/>
      <protection locked="0"/>
    </xf>
    <xf numFmtId="168" fontId="7" fillId="4" borderId="78" xfId="0" applyNumberFormat="1" applyFont="1" applyFill="1" applyBorder="1" applyAlignment="1" applyProtection="1">
      <alignment horizontal="left" vertical="center" wrapText="1" indent="1"/>
      <protection locked="0"/>
    </xf>
    <xf numFmtId="168" fontId="7" fillId="4" borderId="74" xfId="0" applyNumberFormat="1" applyFont="1" applyFill="1" applyBorder="1" applyAlignment="1" applyProtection="1">
      <alignment horizontal="left" vertical="center" wrapText="1" indent="1"/>
      <protection locked="0"/>
    </xf>
    <xf numFmtId="168" fontId="7" fillId="4" borderId="79" xfId="0" applyNumberFormat="1" applyFont="1" applyFill="1" applyBorder="1" applyAlignment="1" applyProtection="1">
      <alignment horizontal="left" vertical="center" wrapText="1" indent="1"/>
      <protection locked="0"/>
    </xf>
    <xf numFmtId="174" fontId="7" fillId="4" borderId="75" xfId="0" applyNumberFormat="1" applyFont="1" applyFill="1" applyBorder="1" applyAlignment="1" applyProtection="1">
      <alignment horizontal="left" vertical="center" indent="1"/>
      <protection locked="0"/>
    </xf>
    <xf numFmtId="174" fontId="7" fillId="4" borderId="76" xfId="0" applyNumberFormat="1" applyFont="1" applyFill="1" applyBorder="1" applyAlignment="1" applyProtection="1">
      <alignment horizontal="left" vertical="center" indent="1"/>
      <protection locked="0"/>
    </xf>
    <xf numFmtId="174" fontId="7" fillId="4" borderId="77" xfId="0" applyNumberFormat="1" applyFont="1" applyFill="1" applyBorder="1" applyAlignment="1" applyProtection="1">
      <alignment horizontal="left" vertical="center" indent="1"/>
      <protection locked="0"/>
    </xf>
    <xf numFmtId="174" fontId="7" fillId="4" borderId="78" xfId="0" applyNumberFormat="1" applyFont="1" applyFill="1" applyBorder="1" applyAlignment="1" applyProtection="1">
      <alignment horizontal="left" vertical="center" indent="1"/>
      <protection locked="0"/>
    </xf>
    <xf numFmtId="174" fontId="7" fillId="4" borderId="74" xfId="0" applyNumberFormat="1" applyFont="1" applyFill="1" applyBorder="1" applyAlignment="1" applyProtection="1">
      <alignment horizontal="left" vertical="center" indent="1"/>
      <protection locked="0"/>
    </xf>
    <xf numFmtId="174" fontId="7" fillId="4" borderId="79" xfId="0" applyNumberFormat="1" applyFont="1" applyFill="1" applyBorder="1" applyAlignment="1" applyProtection="1">
      <alignment horizontal="left" vertical="center" indent="1"/>
      <protection locked="0"/>
    </xf>
    <xf numFmtId="3" fontId="6" fillId="6" borderId="17" xfId="1" applyNumberFormat="1" applyFont="1" applyFill="1" applyBorder="1" applyAlignment="1">
      <alignment horizontal="center" vertical="center"/>
    </xf>
    <xf numFmtId="9" fontId="6" fillId="9" borderId="47" xfId="2" applyFont="1" applyFill="1" applyBorder="1" applyAlignment="1">
      <alignment horizontal="right" vertical="center"/>
    </xf>
    <xf numFmtId="9" fontId="6" fillId="9" borderId="48" xfId="2" applyFont="1" applyFill="1" applyBorder="1" applyAlignment="1">
      <alignment horizontal="right" vertical="center"/>
    </xf>
    <xf numFmtId="9" fontId="6" fillId="9" borderId="49" xfId="2" applyFont="1" applyFill="1" applyBorder="1" applyAlignment="1">
      <alignment horizontal="right" vertical="center"/>
    </xf>
    <xf numFmtId="169" fontId="7" fillId="5" borderId="0" xfId="0" applyNumberFormat="1" applyFont="1" applyFill="1" applyBorder="1" applyAlignment="1">
      <alignment horizontal="left" vertical="center" indent="1"/>
    </xf>
    <xf numFmtId="169" fontId="7" fillId="5" borderId="83" xfId="0" applyNumberFormat="1" applyFont="1" applyFill="1" applyBorder="1" applyAlignment="1">
      <alignment horizontal="left" vertical="center" indent="1"/>
    </xf>
    <xf numFmtId="170" fontId="7" fillId="4" borderId="80" xfId="0" applyNumberFormat="1" applyFont="1" applyFill="1" applyBorder="1" applyAlignment="1">
      <alignment horizontal="left" vertical="center" indent="1"/>
    </xf>
    <xf numFmtId="170" fontId="7" fillId="4" borderId="81" xfId="0" applyNumberFormat="1" applyFont="1" applyFill="1" applyBorder="1" applyAlignment="1">
      <alignment horizontal="left" vertical="center" indent="1"/>
    </xf>
    <xf numFmtId="170" fontId="7" fillId="4" borderId="82" xfId="0" applyNumberFormat="1" applyFont="1" applyFill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43" xfId="0" applyFill="1" applyBorder="1" applyAlignment="1">
      <alignment horizontal="left" vertical="center" inden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 indent="1"/>
    </xf>
    <xf numFmtId="0" fontId="0" fillId="0" borderId="43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3" borderId="41" xfId="0" applyFill="1" applyBorder="1" applyAlignment="1">
      <alignment horizontal="left" vertical="center" wrapText="1" indent="1"/>
    </xf>
    <xf numFmtId="0" fontId="0" fillId="3" borderId="39" xfId="0" applyFill="1" applyBorder="1" applyAlignment="1">
      <alignment horizontal="left" vertical="center" inden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8" xfId="0" applyFont="1" applyBorder="1" applyAlignment="1">
      <alignment horizontal="center" vertical="center" textRotation="90"/>
    </xf>
    <xf numFmtId="0" fontId="0" fillId="0" borderId="69" xfId="0" applyFont="1" applyBorder="1" applyAlignment="1">
      <alignment horizontal="center" vertical="center" textRotation="90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3" borderId="41" xfId="0" applyFill="1" applyBorder="1" applyAlignment="1">
      <alignment horizontal="left" vertical="center" inden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Portfolio!$M$3</c:f>
          <c:strCache>
            <c:ptCount val="1"/>
            <c:pt idx="0">
              <c:v>Promedio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Portfolio!$AT$4</c:f>
              <c:strCache>
                <c:ptCount val="1"/>
                <c:pt idx="0">
                  <c:v>Riesgo 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xVal>
            <c:numRef>
              <c:f>Portfolio!$AY$4</c:f>
              <c:numCache>
                <c:formatCode>0%</c:formatCode>
                <c:ptCount val="1"/>
                <c:pt idx="0">
                  <c:v>0.550982441640111</c:v>
                </c:pt>
              </c:numCache>
            </c:numRef>
          </c:xVal>
          <c:yVal>
            <c:numRef>
              <c:f>Portfolio!$AZ$4</c:f>
              <c:numCache>
                <c:formatCode>0%</c:formatCode>
                <c:ptCount val="1"/>
                <c:pt idx="0">
                  <c:v>0.022</c:v>
                </c:pt>
              </c:numCache>
            </c:numRef>
          </c:yVal>
          <c:bubbleSize>
            <c:numRef>
              <c:f>Portfolio!$AX$4</c:f>
              <c:numCache>
                <c:formatCode>0%</c:formatCode>
                <c:ptCount val="1"/>
                <c:pt idx="0">
                  <c:v>0.81511155912019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Portfolio!$AT$5</c:f>
              <c:strCache>
                <c:ptCount val="1"/>
                <c:pt idx="0">
                  <c:v>Riesgo Medio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Portfolio!$AY$5</c:f>
              <c:numCache>
                <c:formatCode>0%</c:formatCode>
                <c:ptCount val="1"/>
                <c:pt idx="0">
                  <c:v>0.360985790952965</c:v>
                </c:pt>
              </c:numCache>
            </c:numRef>
          </c:xVal>
          <c:yVal>
            <c:numRef>
              <c:f>Portfolio!$AZ$5</c:f>
              <c:numCache>
                <c:formatCode>0%</c:formatCode>
                <c:ptCount val="1"/>
                <c:pt idx="0">
                  <c:v>0.0703596587507483</c:v>
                </c:pt>
              </c:numCache>
            </c:numRef>
          </c:yVal>
          <c:bubbleSize>
            <c:numRef>
              <c:f>Portfolio!$AX$5</c:f>
              <c:numCache>
                <c:formatCode>0%</c:formatCode>
                <c:ptCount val="1"/>
                <c:pt idx="0">
                  <c:v>0.166981499492866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Portfolio!$AT$6</c:f>
              <c:strCache>
                <c:ptCount val="1"/>
                <c:pt idx="0">
                  <c:v>Riesgo 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Portfolio!$AY$6</c:f>
              <c:numCache>
                <c:formatCode>0%</c:formatCode>
                <c:ptCount val="1"/>
                <c:pt idx="0">
                  <c:v>0.0880317674069241</c:v>
                </c:pt>
              </c:numCache>
            </c:numRef>
          </c:xVal>
          <c:yVal>
            <c:numRef>
              <c:f>Portfolio!$AZ$6</c:f>
              <c:numCache>
                <c:formatCode>0%</c:formatCode>
                <c:ptCount val="1"/>
                <c:pt idx="0">
                  <c:v>0.16</c:v>
                </c:pt>
              </c:numCache>
            </c:numRef>
          </c:yVal>
          <c:bubbleSize>
            <c:numRef>
              <c:f>Portfolio!$AX$6</c:f>
              <c:numCache>
                <c:formatCode>0%</c:formatCode>
                <c:ptCount val="1"/>
                <c:pt idx="0">
                  <c:v>0.0179069413869445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084006968"/>
        <c:axId val="2084014040"/>
      </c:bubbleChart>
      <c:valAx>
        <c:axId val="208400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Proporción del Resultado por Producción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014040"/>
        <c:crosses val="autoZero"/>
        <c:crossBetween val="midCat"/>
      </c:valAx>
      <c:valAx>
        <c:axId val="208401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Rentabilidad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006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2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32474028419286"/>
          <c:y val="0.169133086781597"/>
          <c:w val="0.723878534299314"/>
          <c:h val="0.7750453498063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Portfolio!$AT$4</c:f>
              <c:strCache>
                <c:ptCount val="1"/>
                <c:pt idx="0">
                  <c:v>Riesgo 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Portfolio!$AX$4</c:f>
              <c:numCache>
                <c:formatCode>0%</c:formatCode>
                <c:ptCount val="1"/>
                <c:pt idx="0">
                  <c:v>0.81511155912019</c:v>
                </c:pt>
              </c:numCache>
            </c:numRef>
          </c:val>
        </c:ser>
        <c:ser>
          <c:idx val="1"/>
          <c:order val="1"/>
          <c:tx>
            <c:strRef>
              <c:f>Portfolio!$AT$5</c:f>
              <c:strCache>
                <c:ptCount val="1"/>
                <c:pt idx="0">
                  <c:v>Riesgo Medio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Portfolio!$AX$5</c:f>
              <c:numCache>
                <c:formatCode>0%</c:formatCode>
                <c:ptCount val="1"/>
                <c:pt idx="0">
                  <c:v>0.166981499492866</c:v>
                </c:pt>
              </c:numCache>
            </c:numRef>
          </c:val>
        </c:ser>
        <c:ser>
          <c:idx val="2"/>
          <c:order val="2"/>
          <c:tx>
            <c:strRef>
              <c:f>Portfolio!$AT$6</c:f>
              <c:strCache>
                <c:ptCount val="1"/>
                <c:pt idx="0">
                  <c:v>Riesgo 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Portfolio!$AX$6</c:f>
              <c:numCache>
                <c:formatCode>0%</c:formatCode>
                <c:ptCount val="1"/>
                <c:pt idx="0">
                  <c:v>0.0179069413869445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2084136904"/>
        <c:axId val="2084132984"/>
      </c:barChart>
      <c:valAx>
        <c:axId val="2084132984"/>
        <c:scaling>
          <c:orientation val="minMax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136904"/>
        <c:crosses val="autoZero"/>
        <c:crossBetween val="between"/>
      </c:valAx>
      <c:catAx>
        <c:axId val="2084136904"/>
        <c:scaling>
          <c:orientation val="minMax"/>
        </c:scaling>
        <c:delete val="1"/>
        <c:axPos val="l"/>
        <c:majorTickMark val="out"/>
        <c:minorTickMark val="none"/>
        <c:tickLblPos val="nextTo"/>
        <c:crossAx val="208413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Relationship Id="rId3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831" cy="625436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</xdr:colOff>
      <xdr:row>74</xdr:row>
      <xdr:rowOff>63501</xdr:rowOff>
    </xdr:from>
    <xdr:to>
      <xdr:col>15</xdr:col>
      <xdr:colOff>10583</xdr:colOff>
      <xdr:row>80</xdr:row>
      <xdr:rowOff>95251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74083</xdr:colOff>
      <xdr:row>0</xdr:row>
      <xdr:rowOff>74083</xdr:rowOff>
    </xdr:from>
    <xdr:to>
      <xdr:col>2</xdr:col>
      <xdr:colOff>484015</xdr:colOff>
      <xdr:row>2</xdr:row>
      <xdr:rowOff>31152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261" b="88354" l="7852" r="9199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486" t="11651" r="8162" b="11993"/>
        <a:stretch/>
      </xdr:blipFill>
      <xdr:spPr>
        <a:xfrm>
          <a:off x="74083" y="74083"/>
          <a:ext cx="653349" cy="465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showGridLines="0" showRowColHeaders="0" topLeftCell="A21" zoomScale="90" zoomScaleNormal="90" zoomScalePageLayoutView="90" workbookViewId="0">
      <selection activeCell="E56" sqref="E56"/>
    </sheetView>
  </sheetViews>
  <sheetFormatPr baseColWidth="10" defaultColWidth="0" defaultRowHeight="14" zeroHeight="1" outlineLevelRow="1" x14ac:dyDescent="0"/>
  <cols>
    <col min="1" max="1" width="1.6640625" customWidth="1"/>
    <col min="2" max="2" width="1.83203125" customWidth="1"/>
    <col min="3" max="3" width="15" style="168" customWidth="1"/>
    <col min="4" max="4" width="2.6640625" customWidth="1"/>
    <col min="5" max="5" width="15" customWidth="1"/>
    <col min="6" max="6" width="2.6640625" customWidth="1"/>
    <col min="7" max="7" width="15" customWidth="1"/>
    <col min="8" max="8" width="2.6640625" customWidth="1"/>
    <col min="9" max="9" width="15" customWidth="1"/>
    <col min="10" max="10" width="2.83203125" customWidth="1"/>
    <col min="11" max="11" width="15" customWidth="1"/>
    <col min="12" max="12" width="2.6640625" customWidth="1"/>
    <col min="13" max="13" width="15" customWidth="1"/>
    <col min="14" max="14" width="2.6640625" customWidth="1"/>
    <col min="15" max="15" width="15" customWidth="1"/>
    <col min="16" max="16" width="1.83203125" customWidth="1"/>
    <col min="17" max="17" width="1.6640625" customWidth="1"/>
    <col min="18" max="16384" width="7.83203125" hidden="1"/>
  </cols>
  <sheetData>
    <row r="1" spans="1:17" ht="9" customHeight="1">
      <c r="A1" s="110"/>
      <c r="B1" s="110"/>
      <c r="C1" s="166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30.75" customHeight="1">
      <c r="A2" s="110"/>
      <c r="B2" s="110"/>
      <c r="C2" s="295" t="s">
        <v>66</v>
      </c>
      <c r="D2" s="295"/>
      <c r="E2" s="295"/>
      <c r="F2" s="295"/>
      <c r="G2" s="295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6.75" customHeight="1">
      <c r="A3" s="110"/>
      <c r="B3" s="110"/>
      <c r="C3" s="166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6.75" customHeight="1">
      <c r="A4" s="111"/>
      <c r="B4" s="111"/>
      <c r="C4" s="167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ht="7.5" customHeight="1" thickBot="1"/>
    <row r="6" spans="1:17" ht="8.25" customHeight="1">
      <c r="A6" s="35"/>
      <c r="B6" s="27"/>
      <c r="C6" s="37"/>
      <c r="D6" s="109"/>
      <c r="E6" s="109"/>
      <c r="F6" s="37"/>
      <c r="G6" s="38"/>
      <c r="H6" s="38"/>
      <c r="I6" s="28"/>
      <c r="J6" s="28"/>
      <c r="K6" s="28"/>
      <c r="L6" s="28"/>
      <c r="M6" s="28"/>
      <c r="N6" s="28"/>
      <c r="O6" s="28"/>
      <c r="P6" s="29"/>
    </row>
    <row r="7" spans="1:17" ht="15" customHeight="1">
      <c r="A7" s="35"/>
      <c r="B7" s="39"/>
      <c r="C7" s="314" t="s">
        <v>93</v>
      </c>
      <c r="D7" s="164"/>
      <c r="E7" s="164"/>
      <c r="F7" s="30"/>
      <c r="G7" s="251" t="str">
        <f>Portfolio!W3</f>
        <v>Mínimo</v>
      </c>
      <c r="H7" s="40"/>
      <c r="I7" s="253" t="str">
        <f>Portfolio!X3</f>
        <v>Tendencia</v>
      </c>
      <c r="J7" s="30"/>
      <c r="K7" s="253" t="str">
        <f>Portfolio!Y3</f>
        <v>Esperado</v>
      </c>
      <c r="L7" s="30"/>
      <c r="M7" s="255" t="str">
        <f>Portfolio!Z3</f>
        <v>Promedio</v>
      </c>
      <c r="N7" s="30"/>
      <c r="O7" s="283" t="str">
        <f>Portfolio!AA3</f>
        <v>Máximo</v>
      </c>
      <c r="P7" s="31"/>
    </row>
    <row r="8" spans="1:17" ht="15" customHeight="1">
      <c r="B8" s="39"/>
      <c r="C8" s="314"/>
      <c r="D8" s="164"/>
      <c r="E8" s="164"/>
      <c r="F8" s="30"/>
      <c r="G8" s="332"/>
      <c r="H8" s="40"/>
      <c r="I8" s="286"/>
      <c r="J8" s="30"/>
      <c r="K8" s="286"/>
      <c r="L8" s="30"/>
      <c r="M8" s="285"/>
      <c r="N8" s="30"/>
      <c r="O8" s="284"/>
      <c r="P8" s="31"/>
    </row>
    <row r="9" spans="1:17" ht="8.25" customHeight="1">
      <c r="B9" s="39"/>
      <c r="C9" s="171"/>
      <c r="D9" s="106"/>
      <c r="E9" s="106"/>
      <c r="F9" s="30"/>
      <c r="G9" s="42"/>
      <c r="H9" s="30"/>
      <c r="I9" s="42"/>
      <c r="J9" s="30"/>
      <c r="K9" s="42"/>
      <c r="L9" s="30"/>
      <c r="M9" s="42"/>
      <c r="N9" s="30"/>
      <c r="O9" s="42"/>
      <c r="P9" s="31"/>
    </row>
    <row r="10" spans="1:17" ht="12.75" customHeight="1">
      <c r="B10" s="39"/>
      <c r="C10" s="315" t="s">
        <v>44</v>
      </c>
      <c r="D10" s="316"/>
      <c r="E10" s="316"/>
      <c r="F10" s="30"/>
      <c r="G10" s="251">
        <f>Portfolio!AC47</f>
        <v>3271832</v>
      </c>
      <c r="H10" s="30"/>
      <c r="I10" s="253">
        <f>Portfolio!AD47</f>
        <v>4777415.2</v>
      </c>
      <c r="J10" s="30"/>
      <c r="K10" s="253">
        <f>Portfolio!AE47</f>
        <v>4661172</v>
      </c>
      <c r="L10" s="30"/>
      <c r="M10" s="255">
        <f>Portfolio!AF47</f>
        <v>4742942.4000000004</v>
      </c>
      <c r="N10" s="30"/>
      <c r="O10" s="283">
        <f>Portfolio!AG47</f>
        <v>5336835.2</v>
      </c>
      <c r="P10" s="31"/>
    </row>
    <row r="11" spans="1:17" ht="12.75" customHeight="1">
      <c r="B11" s="39"/>
      <c r="C11" s="315"/>
      <c r="D11" s="316"/>
      <c r="E11" s="316"/>
      <c r="F11" s="30"/>
      <c r="G11" s="252"/>
      <c r="H11" s="30"/>
      <c r="I11" s="254"/>
      <c r="J11" s="30"/>
      <c r="K11" s="254"/>
      <c r="L11" s="30"/>
      <c r="M11" s="256"/>
      <c r="N11" s="30"/>
      <c r="O11" s="282"/>
      <c r="P11" s="31"/>
    </row>
    <row r="12" spans="1:17" ht="12.75" customHeight="1">
      <c r="B12" s="39"/>
      <c r="C12" s="106"/>
      <c r="D12" s="172"/>
      <c r="E12" s="172"/>
      <c r="F12" s="30"/>
      <c r="G12" s="119">
        <f>Portfolio!AC49</f>
        <v>0.83381053794938131</v>
      </c>
      <c r="H12" s="120"/>
      <c r="I12" s="121">
        <f>Portfolio!AD49</f>
        <v>0.77634968800702098</v>
      </c>
      <c r="J12" s="120"/>
      <c r="K12" s="121">
        <f>Portfolio!AE49</f>
        <v>0.75819334708094865</v>
      </c>
      <c r="L12" s="120"/>
      <c r="M12" s="122">
        <f>Portfolio!AF49</f>
        <v>0.75000025300750006</v>
      </c>
      <c r="N12" s="120"/>
      <c r="O12" s="123">
        <f>Portfolio!AG49</f>
        <v>0.72037360269247208</v>
      </c>
      <c r="P12" s="31"/>
    </row>
    <row r="13" spans="1:17" ht="12.75" customHeight="1">
      <c r="B13" s="39"/>
      <c r="C13" s="106"/>
      <c r="D13" s="172"/>
      <c r="E13" s="172"/>
      <c r="F13" s="30"/>
      <c r="G13" s="124">
        <f>1-G12</f>
        <v>0.16618946205061869</v>
      </c>
      <c r="H13" s="125"/>
      <c r="I13" s="126">
        <f>1-I12</f>
        <v>0.22365031199297902</v>
      </c>
      <c r="J13" s="125"/>
      <c r="K13" s="126">
        <f>1-K12</f>
        <v>0.24180665291905135</v>
      </c>
      <c r="L13" s="125"/>
      <c r="M13" s="127">
        <f>1-M12</f>
        <v>0.24999974699249994</v>
      </c>
      <c r="N13" s="125"/>
      <c r="O13" s="128">
        <f>1-O12</f>
        <v>0.27962639730752792</v>
      </c>
      <c r="P13" s="31"/>
    </row>
    <row r="14" spans="1:17" ht="12.75" customHeight="1">
      <c r="B14" s="39"/>
      <c r="C14" s="106"/>
      <c r="D14" s="172"/>
      <c r="E14" s="172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31"/>
    </row>
    <row r="15" spans="1:17" ht="12.75" customHeight="1" outlineLevel="1">
      <c r="B15" s="39"/>
      <c r="C15" s="317" t="s">
        <v>41</v>
      </c>
      <c r="D15" s="318"/>
      <c r="E15" s="319"/>
      <c r="F15" s="30"/>
      <c r="G15" s="251">
        <f>SUMPRODUCT(Portfolio!$K$4:$K$43,Portfolio!W4:W43)</f>
        <v>-605724</v>
      </c>
      <c r="H15" s="30"/>
      <c r="I15" s="253">
        <f>SUMPRODUCT(Portfolio!$K$4:$K$43,Portfolio!X4:X43)</f>
        <v>1205080.8</v>
      </c>
      <c r="J15" s="30"/>
      <c r="K15" s="253">
        <f>SUMPRODUCT(Portfolio!$K$4:$K$43,Portfolio!Y4:Y43)</f>
        <v>1103350.24</v>
      </c>
      <c r="L15" s="30"/>
      <c r="M15" s="255">
        <f>SUMPRODUCT(Portfolio!$K$4:$K$43,Portfolio!Z4:Z43)</f>
        <v>1250166.8799999999</v>
      </c>
      <c r="N15" s="30"/>
      <c r="O15" s="283">
        <f>SUMPRODUCT(Portfolio!$K$4:$K$43,Portfolio!AA4:AA43)</f>
        <v>2111985.6</v>
      </c>
      <c r="P15" s="31"/>
    </row>
    <row r="16" spans="1:17" ht="12.75" customHeight="1" outlineLevel="1">
      <c r="B16" s="39"/>
      <c r="C16" s="264"/>
      <c r="D16" s="265"/>
      <c r="E16" s="266"/>
      <c r="F16" s="30"/>
      <c r="G16" s="252"/>
      <c r="H16" s="30"/>
      <c r="I16" s="254"/>
      <c r="J16" s="30"/>
      <c r="K16" s="254"/>
      <c r="L16" s="30"/>
      <c r="M16" s="256"/>
      <c r="N16" s="30"/>
      <c r="O16" s="282"/>
      <c r="P16" s="31"/>
    </row>
    <row r="17" spans="2:16" ht="12.75" customHeight="1">
      <c r="B17" s="39"/>
      <c r="C17" s="264" t="s">
        <v>23</v>
      </c>
      <c r="D17" s="265"/>
      <c r="E17" s="266"/>
      <c r="F17" s="30"/>
      <c r="G17" s="275">
        <f>G15/Portfolio!$K$44</f>
        <v>-1.5769167487592394E-2</v>
      </c>
      <c r="H17" s="30"/>
      <c r="I17" s="274">
        <f>I15/Portfolio!$K$44</f>
        <v>3.137257393017584E-2</v>
      </c>
      <c r="J17" s="30"/>
      <c r="K17" s="274">
        <f>K15/Portfolio!$K$44</f>
        <v>2.8724162707826111E-2</v>
      </c>
      <c r="L17" s="30"/>
      <c r="M17" s="278">
        <f>M15/Portfolio!$K$44</f>
        <v>3.254632624456158E-2</v>
      </c>
      <c r="N17" s="30"/>
      <c r="O17" s="280">
        <f>O15/Portfolio!$K$44</f>
        <v>5.4982557497776731E-2</v>
      </c>
      <c r="P17" s="31"/>
    </row>
    <row r="18" spans="2:16" ht="12.75" customHeight="1">
      <c r="B18" s="39"/>
      <c r="C18" s="301"/>
      <c r="D18" s="302"/>
      <c r="E18" s="303"/>
      <c r="F18" s="30"/>
      <c r="G18" s="275"/>
      <c r="H18" s="30"/>
      <c r="I18" s="274"/>
      <c r="J18" s="30"/>
      <c r="K18" s="274"/>
      <c r="L18" s="30"/>
      <c r="M18" s="278"/>
      <c r="N18" s="30"/>
      <c r="O18" s="280"/>
      <c r="P18" s="31"/>
    </row>
    <row r="19" spans="2:16" ht="8.25" customHeight="1" outlineLevel="1">
      <c r="B19" s="39"/>
      <c r="C19" s="106"/>
      <c r="D19" s="172"/>
      <c r="E19" s="172"/>
      <c r="F19" s="30"/>
      <c r="G19" s="43"/>
      <c r="H19" s="30"/>
      <c r="I19" s="43"/>
      <c r="J19" s="30"/>
      <c r="K19" s="43"/>
      <c r="L19" s="30"/>
      <c r="M19" s="43"/>
      <c r="N19" s="30"/>
      <c r="O19" s="43"/>
      <c r="P19" s="31"/>
    </row>
    <row r="20" spans="2:16" ht="12.75" customHeight="1" outlineLevel="1">
      <c r="B20" s="39"/>
      <c r="C20" s="317" t="s">
        <v>30</v>
      </c>
      <c r="D20" s="318"/>
      <c r="E20" s="319"/>
      <c r="F20" s="30"/>
      <c r="G20" s="252">
        <f>Portfolio!F52*Portfolio!G52</f>
        <v>245000.00000000003</v>
      </c>
      <c r="H20" s="30"/>
      <c r="I20" s="254">
        <f>G20</f>
        <v>245000.00000000003</v>
      </c>
      <c r="J20" s="30"/>
      <c r="K20" s="254">
        <f>I20</f>
        <v>245000.00000000003</v>
      </c>
      <c r="L20" s="30"/>
      <c r="M20" s="256">
        <f>I20</f>
        <v>245000.00000000003</v>
      </c>
      <c r="N20" s="30"/>
      <c r="O20" s="282">
        <f>M20</f>
        <v>245000.00000000003</v>
      </c>
      <c r="P20" s="31"/>
    </row>
    <row r="21" spans="2:16" ht="12.75" customHeight="1" outlineLevel="1">
      <c r="B21" s="39"/>
      <c r="C21" s="264"/>
      <c r="D21" s="265"/>
      <c r="E21" s="266"/>
      <c r="F21" s="30"/>
      <c r="G21" s="252"/>
      <c r="H21" s="30"/>
      <c r="I21" s="254"/>
      <c r="J21" s="30"/>
      <c r="K21" s="254"/>
      <c r="L21" s="30"/>
      <c r="M21" s="256"/>
      <c r="N21" s="30"/>
      <c r="O21" s="282"/>
      <c r="P21" s="31"/>
    </row>
    <row r="22" spans="2:16" ht="12.75" customHeight="1" outlineLevel="1">
      <c r="B22" s="39"/>
      <c r="C22" s="264" t="s">
        <v>31</v>
      </c>
      <c r="D22" s="265"/>
      <c r="E22" s="266"/>
      <c r="F22" s="30"/>
      <c r="G22" s="252">
        <f>G15-G20</f>
        <v>-850724</v>
      </c>
      <c r="H22" s="30"/>
      <c r="I22" s="254">
        <f>I15-I20</f>
        <v>960080.8</v>
      </c>
      <c r="J22" s="30"/>
      <c r="K22" s="254">
        <f>K15-K20</f>
        <v>858350.24</v>
      </c>
      <c r="L22" s="30"/>
      <c r="M22" s="256">
        <f>M15-M20</f>
        <v>1005166.8799999999</v>
      </c>
      <c r="N22" s="30"/>
      <c r="O22" s="282">
        <f>O15-O20</f>
        <v>1866985.6</v>
      </c>
      <c r="P22" s="31"/>
    </row>
    <row r="23" spans="2:16" ht="12.75" customHeight="1" outlineLevel="1">
      <c r="B23" s="39"/>
      <c r="C23" s="264"/>
      <c r="D23" s="265"/>
      <c r="E23" s="266"/>
      <c r="F23" s="30"/>
      <c r="G23" s="252"/>
      <c r="H23" s="30"/>
      <c r="I23" s="254"/>
      <c r="J23" s="30"/>
      <c r="K23" s="254"/>
      <c r="L23" s="30"/>
      <c r="M23" s="256"/>
      <c r="N23" s="30"/>
      <c r="O23" s="282"/>
      <c r="P23" s="31"/>
    </row>
    <row r="24" spans="2:16" ht="12.75" customHeight="1">
      <c r="B24" s="39"/>
      <c r="C24" s="264" t="s">
        <v>28</v>
      </c>
      <c r="D24" s="265"/>
      <c r="E24" s="266"/>
      <c r="F24" s="30"/>
      <c r="G24" s="275">
        <f>G22/$G$65</f>
        <v>-2.4367723115772493E-2</v>
      </c>
      <c r="H24" s="30"/>
      <c r="I24" s="274">
        <f>I22/$G$65</f>
        <v>2.7500085930536048E-2</v>
      </c>
      <c r="J24" s="30"/>
      <c r="K24" s="274">
        <f>K22/$G$65</f>
        <v>2.4586165412844668E-2</v>
      </c>
      <c r="L24" s="30"/>
      <c r="M24" s="278">
        <f>M22/$G$65</f>
        <v>2.8791509604742447E-2</v>
      </c>
      <c r="N24" s="30"/>
      <c r="O24" s="280">
        <f>O22/$G$65</f>
        <v>5.3477024466142227E-2</v>
      </c>
      <c r="P24" s="31"/>
    </row>
    <row r="25" spans="2:16" ht="12.75" customHeight="1">
      <c r="B25" s="39"/>
      <c r="C25" s="301"/>
      <c r="D25" s="302"/>
      <c r="E25" s="303"/>
      <c r="F25" s="30"/>
      <c r="G25" s="275"/>
      <c r="H25" s="30"/>
      <c r="I25" s="274"/>
      <c r="J25" s="30"/>
      <c r="K25" s="274"/>
      <c r="L25" s="30"/>
      <c r="M25" s="278"/>
      <c r="N25" s="30"/>
      <c r="O25" s="280"/>
      <c r="P25" s="31"/>
    </row>
    <row r="26" spans="2:16" ht="8.25" customHeight="1" outlineLevel="1">
      <c r="B26" s="39"/>
      <c r="C26" s="106"/>
      <c r="D26" s="172"/>
      <c r="E26" s="172"/>
      <c r="F26" s="30"/>
      <c r="G26" s="43"/>
      <c r="H26" s="30"/>
      <c r="I26" s="43"/>
      <c r="J26" s="30"/>
      <c r="K26" s="43"/>
      <c r="L26" s="30"/>
      <c r="M26" s="43"/>
      <c r="N26" s="30"/>
      <c r="O26" s="43"/>
      <c r="P26" s="31"/>
    </row>
    <row r="27" spans="2:16" ht="12.75" customHeight="1" outlineLevel="1">
      <c r="B27" s="39"/>
      <c r="C27" s="320">
        <v>0.25</v>
      </c>
      <c r="D27" s="321"/>
      <c r="E27" s="322"/>
      <c r="F27" s="30"/>
      <c r="G27" s="252">
        <f>MAX(0,G22*$C$27)</f>
        <v>0</v>
      </c>
      <c r="H27" s="30"/>
      <c r="I27" s="254">
        <f>MAX(0,I22*$C$27)</f>
        <v>240020.2</v>
      </c>
      <c r="J27" s="30"/>
      <c r="K27" s="254">
        <f>MAX(0,K22*$C$27)</f>
        <v>214587.56</v>
      </c>
      <c r="L27" s="30"/>
      <c r="M27" s="256">
        <f>MAX(0,M22*$C$27)</f>
        <v>251291.71999999997</v>
      </c>
      <c r="N27" s="30"/>
      <c r="O27" s="282">
        <f>MAX(0,O22*$C$27)</f>
        <v>466746.4</v>
      </c>
      <c r="P27" s="31"/>
    </row>
    <row r="28" spans="2:16" ht="12.75" customHeight="1" outlineLevel="1">
      <c r="B28" s="39"/>
      <c r="C28" s="323"/>
      <c r="D28" s="324"/>
      <c r="E28" s="325"/>
      <c r="F28" s="30"/>
      <c r="G28" s="252"/>
      <c r="H28" s="30"/>
      <c r="I28" s="254"/>
      <c r="J28" s="30"/>
      <c r="K28" s="254"/>
      <c r="L28" s="30"/>
      <c r="M28" s="256"/>
      <c r="N28" s="30"/>
      <c r="O28" s="282"/>
      <c r="P28" s="31"/>
    </row>
    <row r="29" spans="2:16" ht="12.75" customHeight="1" outlineLevel="1">
      <c r="B29" s="39"/>
      <c r="C29" s="264" t="s">
        <v>32</v>
      </c>
      <c r="D29" s="265"/>
      <c r="E29" s="266"/>
      <c r="F29" s="30"/>
      <c r="G29" s="252">
        <v>100000</v>
      </c>
      <c r="H29" s="30"/>
      <c r="I29" s="254">
        <f>G29</f>
        <v>100000</v>
      </c>
      <c r="J29" s="30"/>
      <c r="K29" s="254">
        <f>I29</f>
        <v>100000</v>
      </c>
      <c r="L29" s="30"/>
      <c r="M29" s="256">
        <f>G29</f>
        <v>100000</v>
      </c>
      <c r="N29" s="30"/>
      <c r="O29" s="282">
        <f>G29</f>
        <v>100000</v>
      </c>
      <c r="P29" s="31"/>
    </row>
    <row r="30" spans="2:16" ht="12.75" customHeight="1" outlineLevel="1">
      <c r="B30" s="39"/>
      <c r="C30" s="264"/>
      <c r="D30" s="265"/>
      <c r="E30" s="266"/>
      <c r="F30" s="30"/>
      <c r="G30" s="252"/>
      <c r="H30" s="30"/>
      <c r="I30" s="254"/>
      <c r="J30" s="30"/>
      <c r="K30" s="254"/>
      <c r="L30" s="30"/>
      <c r="M30" s="256"/>
      <c r="N30" s="30"/>
      <c r="O30" s="282"/>
      <c r="P30" s="31"/>
    </row>
    <row r="31" spans="2:16" ht="12.75" customHeight="1" outlineLevel="1">
      <c r="B31" s="39"/>
      <c r="C31" s="264" t="s">
        <v>33</v>
      </c>
      <c r="D31" s="265"/>
      <c r="E31" s="266"/>
      <c r="F31" s="30"/>
      <c r="G31" s="252">
        <f>G22-G27-G29</f>
        <v>-950724</v>
      </c>
      <c r="H31" s="30"/>
      <c r="I31" s="254">
        <f>I22-I27-I29</f>
        <v>620060.60000000009</v>
      </c>
      <c r="J31" s="30"/>
      <c r="K31" s="254">
        <f>K22-K27-K29</f>
        <v>543762.67999999993</v>
      </c>
      <c r="L31" s="30"/>
      <c r="M31" s="256">
        <f>M22-M27-M29</f>
        <v>653875.15999999992</v>
      </c>
      <c r="N31" s="30"/>
      <c r="O31" s="282">
        <f>O22-O27-O29</f>
        <v>1300239.2000000002</v>
      </c>
      <c r="P31" s="31"/>
    </row>
    <row r="32" spans="2:16" ht="12.75" customHeight="1" outlineLevel="1">
      <c r="B32" s="39"/>
      <c r="C32" s="264"/>
      <c r="D32" s="265"/>
      <c r="E32" s="266"/>
      <c r="F32" s="30"/>
      <c r="G32" s="252"/>
      <c r="H32" s="30"/>
      <c r="I32" s="254"/>
      <c r="J32" s="30"/>
      <c r="K32" s="254"/>
      <c r="L32" s="30"/>
      <c r="M32" s="256"/>
      <c r="N32" s="30"/>
      <c r="O32" s="282"/>
      <c r="P32" s="31"/>
    </row>
    <row r="33" spans="2:16" ht="12.75" customHeight="1">
      <c r="B33" s="39"/>
      <c r="C33" s="264" t="s">
        <v>29</v>
      </c>
      <c r="D33" s="265"/>
      <c r="E33" s="266"/>
      <c r="F33" s="30"/>
      <c r="G33" s="275">
        <f>G31/$G$65</f>
        <v>-2.7232074317310534E-2</v>
      </c>
      <c r="H33" s="30"/>
      <c r="I33" s="274">
        <f>I31/$G$65</f>
        <v>1.7760713246363996E-2</v>
      </c>
      <c r="J33" s="30"/>
      <c r="K33" s="274">
        <f>K31/$G$65</f>
        <v>1.5575272858095457E-2</v>
      </c>
      <c r="L33" s="30"/>
      <c r="M33" s="278">
        <f>M31/$G$65</f>
        <v>1.8729281002018792E-2</v>
      </c>
      <c r="N33" s="30"/>
      <c r="O33" s="280">
        <f>O31/$G$65</f>
        <v>3.7243417148068628E-2</v>
      </c>
      <c r="P33" s="31"/>
    </row>
    <row r="34" spans="2:16" ht="12.75" customHeight="1">
      <c r="B34" s="39"/>
      <c r="C34" s="301"/>
      <c r="D34" s="302"/>
      <c r="E34" s="303"/>
      <c r="F34" s="30"/>
      <c r="G34" s="276"/>
      <c r="H34" s="30"/>
      <c r="I34" s="277"/>
      <c r="J34" s="30"/>
      <c r="K34" s="277"/>
      <c r="L34" s="30"/>
      <c r="M34" s="279"/>
      <c r="N34" s="30"/>
      <c r="O34" s="281"/>
      <c r="P34" s="31"/>
    </row>
    <row r="35" spans="2:16" ht="8.25" customHeight="1">
      <c r="B35" s="39"/>
      <c r="C35" s="106"/>
      <c r="D35" s="172"/>
      <c r="E35" s="172"/>
      <c r="F35" s="30"/>
      <c r="G35" s="104"/>
      <c r="H35" s="30"/>
      <c r="I35" s="104"/>
      <c r="J35" s="30"/>
      <c r="K35" s="104"/>
      <c r="L35" s="30"/>
      <c r="M35" s="104"/>
      <c r="N35" s="30"/>
      <c r="O35" s="104"/>
      <c r="P35" s="31"/>
    </row>
    <row r="36" spans="2:16" ht="12" customHeight="1" outlineLevel="1">
      <c r="B36" s="39"/>
      <c r="C36" s="326">
        <v>4</v>
      </c>
      <c r="D36" s="327"/>
      <c r="E36" s="328"/>
      <c r="F36" s="30"/>
      <c r="G36" s="251">
        <f>MAX(0,(((G15*(1-C27)-G29)*C36)/(1+Portfolio!G52*(1-C27))))</f>
        <v>0</v>
      </c>
      <c r="H36" s="30"/>
      <c r="I36" s="253">
        <f>(((I15*(1-C27)-I29)*C36)/(1+Portfolio!G52*Tablero!C36*(1-C27)))</f>
        <v>2657225.1239669425</v>
      </c>
      <c r="J36" s="30"/>
      <c r="K36" s="253">
        <f>(((K15*(1-C27)-K29)*C36)/(1+Portfolio!G52*Tablero!C36*(1-C27)))</f>
        <v>2405000.5950413221</v>
      </c>
      <c r="L36" s="30"/>
      <c r="M36" s="255">
        <f>(((M15*(1-C27)-M29)*C36)/(1+Portfolio!G52*Tablero!C36*(1-C27)))</f>
        <v>2769008.7933884296</v>
      </c>
      <c r="N36" s="30"/>
      <c r="O36" s="283">
        <f>(((O15*(1-C27)-O29)*C36)/(1+Portfolio!G52*Tablero!C36*(1-C27)))</f>
        <v>4905749.4214876043</v>
      </c>
      <c r="P36" s="31"/>
    </row>
    <row r="37" spans="2:16" ht="12" customHeight="1" outlineLevel="1">
      <c r="B37" s="39"/>
      <c r="C37" s="329"/>
      <c r="D37" s="330"/>
      <c r="E37" s="331"/>
      <c r="F37" s="30"/>
      <c r="G37" s="252"/>
      <c r="H37" s="30"/>
      <c r="I37" s="254"/>
      <c r="J37" s="30"/>
      <c r="K37" s="254"/>
      <c r="L37" s="30"/>
      <c r="M37" s="256"/>
      <c r="N37" s="30"/>
      <c r="O37" s="282"/>
      <c r="P37" s="31"/>
    </row>
    <row r="38" spans="2:16" ht="12" customHeight="1" outlineLevel="1">
      <c r="B38" s="39"/>
      <c r="C38" s="290" t="s">
        <v>104</v>
      </c>
      <c r="D38" s="291"/>
      <c r="E38" s="292"/>
      <c r="F38" s="30"/>
      <c r="G38" s="252">
        <f>$G$63-G36</f>
        <v>3500000</v>
      </c>
      <c r="H38" s="30"/>
      <c r="I38" s="254">
        <f>MAX(0,$G$63-I36)</f>
        <v>842774.87603305746</v>
      </c>
      <c r="J38" s="30"/>
      <c r="K38" s="254">
        <f>MAX(0,$G$63-K36)</f>
        <v>1094999.4049586779</v>
      </c>
      <c r="L38" s="30"/>
      <c r="M38" s="256">
        <f>MAX(0,$G$63-M36)</f>
        <v>730991.20661157044</v>
      </c>
      <c r="N38" s="30"/>
      <c r="O38" s="282">
        <f>MAX(0,$G$63-O36)</f>
        <v>0</v>
      </c>
      <c r="P38" s="31"/>
    </row>
    <row r="39" spans="2:16" ht="12" customHeight="1" outlineLevel="1">
      <c r="B39" s="39"/>
      <c r="C39" s="290"/>
      <c r="D39" s="291"/>
      <c r="E39" s="292"/>
      <c r="F39" s="30"/>
      <c r="G39" s="252"/>
      <c r="H39" s="30"/>
      <c r="I39" s="254"/>
      <c r="J39" s="30"/>
      <c r="K39" s="254"/>
      <c r="L39" s="30"/>
      <c r="M39" s="256"/>
      <c r="N39" s="30"/>
      <c r="O39" s="282"/>
      <c r="P39" s="31"/>
    </row>
    <row r="40" spans="2:16" ht="12" customHeight="1" outlineLevel="1">
      <c r="B40" s="39"/>
      <c r="C40" s="290" t="s">
        <v>90</v>
      </c>
      <c r="D40" s="291"/>
      <c r="E40" s="292"/>
      <c r="F40" s="30"/>
      <c r="G40" s="298">
        <f>G31/(Portfolio!$F$47+Portfolio!$F$48)</f>
        <v>-0.27163542857142858</v>
      </c>
      <c r="H40" s="105"/>
      <c r="I40" s="288">
        <f>I31/(Portfolio!$F$47+Portfolio!$F$48)</f>
        <v>0.17716017142857146</v>
      </c>
      <c r="J40" s="105"/>
      <c r="K40" s="288">
        <f>K31/(Portfolio!$F$47+Portfolio!$F$48)</f>
        <v>0.1553607657142857</v>
      </c>
      <c r="L40" s="105"/>
      <c r="M40" s="249">
        <f>M31/(Portfolio!$F$47+Portfolio!$F$48)</f>
        <v>0.18682147428571427</v>
      </c>
      <c r="N40" s="105"/>
      <c r="O40" s="293">
        <f>O31/(Portfolio!$F$47+Portfolio!$F$48)</f>
        <v>0.37149691428571435</v>
      </c>
      <c r="P40" s="31"/>
    </row>
    <row r="41" spans="2:16" ht="12" customHeight="1" outlineLevel="1">
      <c r="B41" s="39"/>
      <c r="C41" s="290"/>
      <c r="D41" s="291"/>
      <c r="E41" s="292"/>
      <c r="F41" s="30"/>
      <c r="G41" s="298"/>
      <c r="H41" s="105"/>
      <c r="I41" s="288"/>
      <c r="J41" s="105"/>
      <c r="K41" s="288"/>
      <c r="L41" s="105"/>
      <c r="M41" s="249"/>
      <c r="N41" s="105"/>
      <c r="O41" s="293"/>
      <c r="P41" s="31"/>
    </row>
    <row r="42" spans="2:16" ht="12" customHeight="1" outlineLevel="1">
      <c r="B42" s="39"/>
      <c r="C42" s="290" t="s">
        <v>94</v>
      </c>
      <c r="D42" s="291"/>
      <c r="E42" s="292"/>
      <c r="F42" s="30"/>
      <c r="G42" s="298">
        <f>G10/(Portfolio!$F$47+Portfolio!$F$48)</f>
        <v>0.93480914285714289</v>
      </c>
      <c r="H42" s="105"/>
      <c r="I42" s="288">
        <f>I10/(Portfolio!$F$47+Portfolio!$F$48)</f>
        <v>1.3649757714285715</v>
      </c>
      <c r="J42" s="105"/>
      <c r="K42" s="288">
        <f>K10/(Portfolio!$F$47+Portfolio!$F$48)</f>
        <v>1.3317634285714286</v>
      </c>
      <c r="L42" s="105"/>
      <c r="M42" s="249">
        <f>M10/(Portfolio!$F$47+Portfolio!$F$48)</f>
        <v>1.3551264000000001</v>
      </c>
      <c r="N42" s="105"/>
      <c r="O42" s="293">
        <f>O10/(Portfolio!$F$47+Portfolio!$F$48)</f>
        <v>1.5248100571428571</v>
      </c>
      <c r="P42" s="31"/>
    </row>
    <row r="43" spans="2:16" ht="12" customHeight="1" outlineLevel="1">
      <c r="B43" s="39"/>
      <c r="C43" s="290"/>
      <c r="D43" s="291"/>
      <c r="E43" s="292"/>
      <c r="F43" s="30"/>
      <c r="G43" s="298"/>
      <c r="H43" s="105"/>
      <c r="I43" s="288"/>
      <c r="J43" s="105"/>
      <c r="K43" s="288"/>
      <c r="L43" s="105"/>
      <c r="M43" s="249"/>
      <c r="N43" s="105"/>
      <c r="O43" s="293"/>
      <c r="P43" s="31"/>
    </row>
    <row r="44" spans="2:16" ht="12" customHeight="1" outlineLevel="1">
      <c r="B44" s="39"/>
      <c r="C44" s="290" t="s">
        <v>91</v>
      </c>
      <c r="D44" s="291"/>
      <c r="E44" s="292"/>
      <c r="F44" s="30"/>
      <c r="G44" s="298">
        <f>G31/Portfolio!$F$52</f>
        <v>-0.27163542857142858</v>
      </c>
      <c r="H44" s="105"/>
      <c r="I44" s="288">
        <f>I31/Portfolio!$F$52</f>
        <v>0.17716017142857146</v>
      </c>
      <c r="J44" s="105"/>
      <c r="K44" s="288">
        <f>K31/Portfolio!$F$52</f>
        <v>0.1553607657142857</v>
      </c>
      <c r="L44" s="105"/>
      <c r="M44" s="249">
        <f>M31/Portfolio!$F$52</f>
        <v>0.18682147428571427</v>
      </c>
      <c r="N44" s="105"/>
      <c r="O44" s="293">
        <f>O31/Portfolio!$F$52</f>
        <v>0.37149691428571435</v>
      </c>
      <c r="P44" s="31"/>
    </row>
    <row r="45" spans="2:16" ht="12" customHeight="1" outlineLevel="1">
      <c r="B45" s="39"/>
      <c r="C45" s="290"/>
      <c r="D45" s="291"/>
      <c r="E45" s="292"/>
      <c r="F45" s="30"/>
      <c r="G45" s="298"/>
      <c r="H45" s="105"/>
      <c r="I45" s="288"/>
      <c r="J45" s="105"/>
      <c r="K45" s="288"/>
      <c r="L45" s="105"/>
      <c r="M45" s="249"/>
      <c r="N45" s="105"/>
      <c r="O45" s="293"/>
      <c r="P45" s="31"/>
    </row>
    <row r="46" spans="2:16" ht="12" customHeight="1" outlineLevel="1">
      <c r="B46" s="39"/>
      <c r="C46" s="290" t="s">
        <v>92</v>
      </c>
      <c r="D46" s="291"/>
      <c r="E46" s="292"/>
      <c r="F46" s="30"/>
      <c r="G46" s="306">
        <f>1/G44</f>
        <v>-3.6814049082593896</v>
      </c>
      <c r="H46" s="161"/>
      <c r="I46" s="308">
        <f>1/I44</f>
        <v>5.6446095752576433</v>
      </c>
      <c r="J46" s="161"/>
      <c r="K46" s="308">
        <f>1/K44</f>
        <v>6.4366315099079623</v>
      </c>
      <c r="L46" s="161"/>
      <c r="M46" s="310">
        <f>1/M44</f>
        <v>5.3527037179390637</v>
      </c>
      <c r="N46" s="161"/>
      <c r="O46" s="312">
        <f>1/O44</f>
        <v>2.6918123988263076</v>
      </c>
      <c r="P46" s="31"/>
    </row>
    <row r="47" spans="2:16" ht="12" customHeight="1" outlineLevel="1">
      <c r="B47" s="39"/>
      <c r="C47" s="338"/>
      <c r="D47" s="339"/>
      <c r="E47" s="340"/>
      <c r="F47" s="30"/>
      <c r="G47" s="307"/>
      <c r="H47" s="161"/>
      <c r="I47" s="309"/>
      <c r="J47" s="161"/>
      <c r="K47" s="309"/>
      <c r="L47" s="161"/>
      <c r="M47" s="311"/>
      <c r="N47" s="161"/>
      <c r="O47" s="313"/>
      <c r="P47" s="31"/>
    </row>
    <row r="48" spans="2:16" ht="10.5" customHeight="1">
      <c r="B48" s="39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31"/>
    </row>
    <row r="49" spans="1:17" ht="12.75" customHeight="1" outlineLevel="1">
      <c r="B49" s="39"/>
      <c r="C49" s="267" t="s">
        <v>38</v>
      </c>
      <c r="D49" s="268"/>
      <c r="E49" s="269"/>
      <c r="F49" s="30"/>
      <c r="G49" s="305">
        <f>G22/G10</f>
        <v>-0.26001457287537993</v>
      </c>
      <c r="H49" s="105"/>
      <c r="I49" s="287">
        <f>I22/I10</f>
        <v>0.20096239489504703</v>
      </c>
      <c r="J49" s="105"/>
      <c r="K49" s="287">
        <f>K22/K10</f>
        <v>0.18414901659925872</v>
      </c>
      <c r="L49" s="105"/>
      <c r="M49" s="289">
        <f>M22/M10</f>
        <v>0.21192896628894328</v>
      </c>
      <c r="N49" s="105"/>
      <c r="O49" s="304">
        <f>O22/O10</f>
        <v>0.3498301015553188</v>
      </c>
      <c r="P49" s="31"/>
    </row>
    <row r="50" spans="1:17" ht="12.75" customHeight="1" outlineLevel="1">
      <c r="B50" s="39"/>
      <c r="C50" s="270"/>
      <c r="D50" s="271"/>
      <c r="E50" s="272"/>
      <c r="F50" s="30"/>
      <c r="G50" s="298"/>
      <c r="H50" s="105"/>
      <c r="I50" s="288"/>
      <c r="J50" s="105"/>
      <c r="K50" s="288"/>
      <c r="L50" s="105"/>
      <c r="M50" s="249"/>
      <c r="N50" s="105"/>
      <c r="O50" s="293"/>
      <c r="P50" s="31"/>
    </row>
    <row r="51" spans="1:17" ht="12.75" customHeight="1" outlineLevel="1">
      <c r="B51" s="39"/>
      <c r="C51" s="264" t="s">
        <v>36</v>
      </c>
      <c r="D51" s="265"/>
      <c r="E51" s="266"/>
      <c r="F51" s="30"/>
      <c r="G51" s="298">
        <f>G10/$G$61</f>
        <v>8.5177517812179138E-2</v>
      </c>
      <c r="H51" s="105"/>
      <c r="I51" s="288">
        <f>I10/$G$61</f>
        <v>0.12437324663802278</v>
      </c>
      <c r="J51" s="105"/>
      <c r="K51" s="288">
        <f>K10/$G$61</f>
        <v>0.12134701936273948</v>
      </c>
      <c r="L51" s="105"/>
      <c r="M51" s="249">
        <f>M10/$G$61</f>
        <v>0.12347579605497461</v>
      </c>
      <c r="N51" s="105"/>
      <c r="O51" s="293">
        <f>O10/$G$61</f>
        <v>0.13893695498688949</v>
      </c>
      <c r="P51" s="31"/>
    </row>
    <row r="52" spans="1:17" ht="12.75" customHeight="1" outlineLevel="1">
      <c r="B52" s="39"/>
      <c r="C52" s="264"/>
      <c r="D52" s="265"/>
      <c r="E52" s="266"/>
      <c r="F52" s="30"/>
      <c r="G52" s="298"/>
      <c r="H52" s="105"/>
      <c r="I52" s="288"/>
      <c r="J52" s="105"/>
      <c r="K52" s="288"/>
      <c r="L52" s="105"/>
      <c r="M52" s="249"/>
      <c r="N52" s="105"/>
      <c r="O52" s="293"/>
      <c r="P52" s="31"/>
    </row>
    <row r="53" spans="1:17" ht="12.75" customHeight="1" outlineLevel="1">
      <c r="B53" s="39"/>
      <c r="C53" s="264" t="s">
        <v>37</v>
      </c>
      <c r="D53" s="265"/>
      <c r="E53" s="266"/>
      <c r="F53" s="30"/>
      <c r="G53" s="298">
        <f>$G$61/$G$65</f>
        <v>1.1002522920538316</v>
      </c>
      <c r="H53" s="105"/>
      <c r="I53" s="288">
        <f>$G$61/$G$65</f>
        <v>1.1002522920538316</v>
      </c>
      <c r="J53" s="105"/>
      <c r="K53" s="288">
        <f>$G$61/$G$65</f>
        <v>1.1002522920538316</v>
      </c>
      <c r="L53" s="105"/>
      <c r="M53" s="249">
        <f>$G$61/$G$65</f>
        <v>1.1002522920538316</v>
      </c>
      <c r="N53" s="105"/>
      <c r="O53" s="293">
        <f>$G$61/$G$65</f>
        <v>1.1002522920538316</v>
      </c>
      <c r="P53" s="31"/>
    </row>
    <row r="54" spans="1:17" ht="12.75" customHeight="1" outlineLevel="1">
      <c r="B54" s="39"/>
      <c r="C54" s="301"/>
      <c r="D54" s="302"/>
      <c r="E54" s="303"/>
      <c r="F54" s="30"/>
      <c r="G54" s="299"/>
      <c r="H54" s="105"/>
      <c r="I54" s="300"/>
      <c r="J54" s="105"/>
      <c r="K54" s="300"/>
      <c r="L54" s="105"/>
      <c r="M54" s="250"/>
      <c r="N54" s="105"/>
      <c r="O54" s="294"/>
      <c r="P54" s="31"/>
    </row>
    <row r="55" spans="1:17" ht="15" thickBot="1">
      <c r="B55" s="32"/>
      <c r="C55" s="16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4"/>
    </row>
    <row r="56" spans="1:17"/>
    <row r="57" spans="1:17" ht="15" thickBot="1">
      <c r="G57" s="162"/>
    </row>
    <row r="58" spans="1:17" ht="8.25" customHeight="1">
      <c r="A58" s="35"/>
      <c r="B58" s="27"/>
      <c r="C58" s="170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9"/>
      <c r="Q58" s="35"/>
    </row>
    <row r="59" spans="1:17" ht="12" customHeight="1" thickBot="1">
      <c r="A59" s="35"/>
      <c r="B59" s="39"/>
      <c r="C59" s="336" t="s">
        <v>99</v>
      </c>
      <c r="D59" s="336"/>
      <c r="E59" s="336"/>
      <c r="F59" s="30"/>
      <c r="G59" s="296" t="s">
        <v>98</v>
      </c>
      <c r="H59" s="106"/>
      <c r="I59" s="296" t="s">
        <v>88</v>
      </c>
      <c r="J59" s="163"/>
      <c r="K59" s="296" t="s">
        <v>89</v>
      </c>
      <c r="L59" s="30"/>
      <c r="M59" s="30"/>
      <c r="N59" s="31"/>
      <c r="Q59" s="35"/>
    </row>
    <row r="60" spans="1:17" ht="12" customHeight="1" thickTop="1">
      <c r="A60" s="35"/>
      <c r="B60" s="39"/>
      <c r="C60" s="337"/>
      <c r="D60" s="337"/>
      <c r="E60" s="337"/>
      <c r="F60" s="30"/>
      <c r="G60" s="297"/>
      <c r="H60" s="106"/>
      <c r="I60" s="297"/>
      <c r="J60" s="163"/>
      <c r="K60" s="297"/>
      <c r="L60" s="30"/>
      <c r="M60" s="30"/>
      <c r="N60" s="31"/>
    </row>
    <row r="61" spans="1:17" ht="12" customHeight="1">
      <c r="A61" s="35"/>
      <c r="B61" s="39"/>
      <c r="C61" s="267" t="s">
        <v>100</v>
      </c>
      <c r="D61" s="268"/>
      <c r="E61" s="269"/>
      <c r="F61" s="30"/>
      <c r="G61" s="260">
        <f>Portfolio!K44</f>
        <v>38411920</v>
      </c>
      <c r="H61" s="30"/>
      <c r="I61" s="260">
        <f>G61-K61</f>
        <v>4311920</v>
      </c>
      <c r="J61" s="30"/>
      <c r="K61" s="260">
        <f>Portfolio!H44</f>
        <v>34100000</v>
      </c>
      <c r="L61" s="30"/>
      <c r="M61" s="30"/>
      <c r="N61" s="31"/>
    </row>
    <row r="62" spans="1:17" ht="12" customHeight="1">
      <c r="A62" s="35"/>
      <c r="B62" s="39"/>
      <c r="C62" s="270"/>
      <c r="D62" s="271"/>
      <c r="E62" s="272"/>
      <c r="F62" s="30"/>
      <c r="G62" s="261"/>
      <c r="H62" s="30"/>
      <c r="I62" s="261"/>
      <c r="J62" s="30"/>
      <c r="K62" s="261"/>
      <c r="L62" s="30"/>
      <c r="M62" s="30"/>
      <c r="N62" s="31"/>
    </row>
    <row r="63" spans="1:17" ht="12" customHeight="1">
      <c r="A63" s="35"/>
      <c r="B63" s="39"/>
      <c r="C63" s="264" t="s">
        <v>101</v>
      </c>
      <c r="D63" s="265"/>
      <c r="E63" s="266"/>
      <c r="F63" s="30"/>
      <c r="G63" s="261">
        <f>Portfolio!F52</f>
        <v>3500000</v>
      </c>
      <c r="H63" s="30"/>
      <c r="I63" s="261">
        <f>Portfolio!F47+Portfolio!F48</f>
        <v>3500000</v>
      </c>
      <c r="J63" s="30"/>
      <c r="K63" s="261">
        <f>Portfolio!F49+Portfolio!F50</f>
        <v>0</v>
      </c>
      <c r="L63" s="30"/>
      <c r="M63" s="30"/>
      <c r="N63" s="31"/>
    </row>
    <row r="64" spans="1:17" ht="12" customHeight="1">
      <c r="A64" s="35"/>
      <c r="B64" s="39"/>
      <c r="C64" s="264"/>
      <c r="D64" s="265"/>
      <c r="E64" s="266"/>
      <c r="F64" s="30"/>
      <c r="G64" s="261"/>
      <c r="H64" s="30"/>
      <c r="I64" s="262"/>
      <c r="J64" s="30"/>
      <c r="K64" s="262"/>
      <c r="L64" s="30"/>
      <c r="M64" s="30"/>
      <c r="N64" s="31"/>
    </row>
    <row r="65" spans="1:16384" s="36" customFormat="1" ht="12" customHeight="1">
      <c r="A65" s="41"/>
      <c r="B65" s="39"/>
      <c r="C65" s="264" t="s">
        <v>102</v>
      </c>
      <c r="D65" s="265"/>
      <c r="E65" s="266"/>
      <c r="F65" s="30"/>
      <c r="G65" s="261">
        <f>G61-G63</f>
        <v>34911920</v>
      </c>
      <c r="H65" s="30"/>
      <c r="I65" s="30"/>
      <c r="J65" s="30"/>
      <c r="K65" s="30"/>
      <c r="L65" s="30"/>
      <c r="M65" s="30"/>
      <c r="N65" s="3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pans="1:16384" s="3" customFormat="1" ht="12" customHeight="1">
      <c r="A66" s="41"/>
      <c r="B66" s="39"/>
      <c r="C66" s="301"/>
      <c r="D66" s="302"/>
      <c r="E66" s="303"/>
      <c r="F66" s="30"/>
      <c r="G66" s="262"/>
      <c r="H66" s="30"/>
      <c r="I66" s="30"/>
      <c r="J66" s="30"/>
      <c r="K66" s="30"/>
      <c r="L66" s="30"/>
      <c r="M66" s="30"/>
      <c r="N66" s="3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pans="1:16384" s="3" customFormat="1" ht="12" customHeight="1">
      <c r="A67" s="41"/>
      <c r="B67" s="39"/>
      <c r="C67" s="17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73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pans="1:16384" s="3" customFormat="1" ht="12" customHeight="1">
      <c r="A68" s="41"/>
      <c r="B68" s="39"/>
      <c r="C68" s="267" t="s">
        <v>96</v>
      </c>
      <c r="D68" s="268"/>
      <c r="E68" s="269"/>
      <c r="F68" s="30"/>
      <c r="G68" s="333">
        <f>K61/G61</f>
        <v>0.88774526240812746</v>
      </c>
      <c r="H68" s="106"/>
      <c r="I68" s="267" t="s">
        <v>34</v>
      </c>
      <c r="J68" s="268"/>
      <c r="K68" s="269"/>
      <c r="L68" s="30"/>
      <c r="M68" s="257">
        <f>G63/G61</f>
        <v>9.1117548927520414E-2</v>
      </c>
      <c r="N68" s="3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pans="1:16384" s="3" customFormat="1" ht="12" customHeight="1">
      <c r="A69" s="41"/>
      <c r="B69" s="39"/>
      <c r="C69" s="270"/>
      <c r="D69" s="271"/>
      <c r="E69" s="272"/>
      <c r="F69" s="30"/>
      <c r="G69" s="334"/>
      <c r="H69" s="106"/>
      <c r="I69" s="270"/>
      <c r="J69" s="271"/>
      <c r="K69" s="272"/>
      <c r="L69" s="30"/>
      <c r="M69" s="258">
        <f>G63/G61</f>
        <v>9.1117548927520414E-2</v>
      </c>
      <c r="N69" s="3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16384" s="3" customFormat="1" ht="12" customHeight="1">
      <c r="A70" s="41"/>
      <c r="B70" s="39"/>
      <c r="C70" s="264" t="s">
        <v>103</v>
      </c>
      <c r="D70" s="265"/>
      <c r="E70" s="266"/>
      <c r="F70" s="30"/>
      <c r="G70" s="334">
        <f>(I61-I63)/G61</f>
        <v>2.1137188664352106E-2</v>
      </c>
      <c r="H70" s="106"/>
      <c r="I70" s="264" t="s">
        <v>95</v>
      </c>
      <c r="J70" s="265"/>
      <c r="K70" s="266"/>
      <c r="L70" s="30"/>
      <c r="M70" s="263">
        <f>I63/G63</f>
        <v>1</v>
      </c>
      <c r="N70" s="3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16384" s="3" customFormat="1" ht="12" customHeight="1">
      <c r="A71" s="41"/>
      <c r="B71" s="39"/>
      <c r="C71" s="264"/>
      <c r="D71" s="265"/>
      <c r="E71" s="266"/>
      <c r="F71" s="30"/>
      <c r="G71" s="334"/>
      <c r="H71" s="106"/>
      <c r="I71" s="264"/>
      <c r="J71" s="265"/>
      <c r="K71" s="266"/>
      <c r="L71" s="30"/>
      <c r="M71" s="263">
        <f>G65/G63</f>
        <v>9.9748342857142855</v>
      </c>
      <c r="N71" s="31"/>
      <c r="O71"/>
      <c r="P71"/>
      <c r="Q71" s="35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  <c r="URD71"/>
      <c r="URE71"/>
      <c r="URF71"/>
      <c r="URG71"/>
      <c r="URH71"/>
      <c r="URI71"/>
      <c r="URJ71"/>
      <c r="URK71"/>
      <c r="URL71"/>
      <c r="URM71"/>
      <c r="URN71"/>
      <c r="URO71"/>
      <c r="URP71"/>
      <c r="URQ71"/>
      <c r="URR71"/>
      <c r="URS71"/>
      <c r="URT71"/>
      <c r="URU71"/>
      <c r="URV71"/>
      <c r="URW71"/>
      <c r="URX71"/>
      <c r="URY71"/>
      <c r="URZ71"/>
      <c r="USA71"/>
      <c r="USB71"/>
      <c r="USC71"/>
      <c r="USD71"/>
      <c r="USE71"/>
      <c r="USF71"/>
      <c r="USG71"/>
      <c r="USH71"/>
      <c r="USI71"/>
      <c r="USJ71"/>
      <c r="USK71"/>
      <c r="USL71"/>
      <c r="USM71"/>
      <c r="USN71"/>
      <c r="USO71"/>
      <c r="USP71"/>
      <c r="USQ71"/>
      <c r="USR71"/>
      <c r="USS71"/>
      <c r="UST71"/>
      <c r="USU71"/>
      <c r="USV71"/>
      <c r="USW71"/>
      <c r="USX71"/>
      <c r="USY71"/>
      <c r="USZ71"/>
      <c r="UTA71"/>
      <c r="UTB71"/>
      <c r="UTC71"/>
      <c r="UTD71"/>
      <c r="UTE71"/>
      <c r="UTF71"/>
      <c r="UTG71"/>
      <c r="UTH71"/>
      <c r="UTI71"/>
      <c r="UTJ71"/>
      <c r="UTK71"/>
      <c r="UTL71"/>
      <c r="UTM71"/>
      <c r="UTN71"/>
      <c r="UTO71"/>
      <c r="UTP71"/>
      <c r="UTQ71"/>
      <c r="UTR71"/>
      <c r="UTS71"/>
      <c r="UTT71"/>
      <c r="UTU71"/>
      <c r="UTV71"/>
      <c r="UTW71"/>
      <c r="UTX71"/>
      <c r="UTY71"/>
      <c r="UTZ71"/>
      <c r="UUA71"/>
      <c r="UUB71"/>
      <c r="UUC71"/>
      <c r="UUD71"/>
      <c r="UUE71"/>
      <c r="UUF71"/>
      <c r="UUG71"/>
      <c r="UUH71"/>
      <c r="UUI71"/>
      <c r="UUJ71"/>
      <c r="UUK71"/>
      <c r="UUL71"/>
      <c r="UUM71"/>
      <c r="UUN71"/>
      <c r="UUO71"/>
      <c r="UUP71"/>
      <c r="UUQ71"/>
      <c r="UUR71"/>
      <c r="UUS71"/>
      <c r="UUT71"/>
      <c r="UUU71"/>
      <c r="UUV71"/>
      <c r="UUW71"/>
      <c r="UUX71"/>
      <c r="UUY71"/>
      <c r="UUZ71"/>
      <c r="UVA71"/>
      <c r="UVB71"/>
      <c r="UVC71"/>
      <c r="UVD71"/>
      <c r="UVE71"/>
      <c r="UVF71"/>
      <c r="UVG71"/>
      <c r="UVH71"/>
      <c r="UVI71"/>
      <c r="UVJ71"/>
      <c r="UVK71"/>
      <c r="UVL71"/>
      <c r="UVM71"/>
      <c r="UVN71"/>
      <c r="UVO71"/>
      <c r="UVP71"/>
      <c r="UVQ71"/>
      <c r="UVR71"/>
      <c r="UVS71"/>
      <c r="UVT71"/>
      <c r="UVU71"/>
      <c r="UVV71"/>
      <c r="UVW71"/>
      <c r="UVX71"/>
      <c r="UVY71"/>
      <c r="UVZ71"/>
      <c r="UWA71"/>
      <c r="UWB71"/>
      <c r="UWC71"/>
      <c r="UWD71"/>
      <c r="UWE71"/>
      <c r="UWF71"/>
      <c r="UWG71"/>
      <c r="UWH71"/>
      <c r="UWI71"/>
      <c r="UWJ71"/>
      <c r="UWK71"/>
      <c r="UWL71"/>
      <c r="UWM71"/>
      <c r="UWN71"/>
      <c r="UWO71"/>
      <c r="UWP71"/>
      <c r="UWQ71"/>
      <c r="UWR71"/>
      <c r="UWS71"/>
      <c r="UWT71"/>
      <c r="UWU71"/>
      <c r="UWV71"/>
      <c r="UWW71"/>
      <c r="UWX71"/>
      <c r="UWY71"/>
      <c r="UWZ71"/>
      <c r="UXA71"/>
      <c r="UXB71"/>
      <c r="UXC71"/>
      <c r="UXD71"/>
      <c r="UXE71"/>
      <c r="UXF71"/>
      <c r="UXG71"/>
      <c r="UXH71"/>
      <c r="UXI71"/>
      <c r="UXJ71"/>
      <c r="UXK71"/>
      <c r="UXL71"/>
      <c r="UXM71"/>
      <c r="UXN71"/>
      <c r="UXO71"/>
      <c r="UXP71"/>
      <c r="UXQ71"/>
      <c r="UXR71"/>
      <c r="UXS71"/>
      <c r="UXT71"/>
      <c r="UXU71"/>
      <c r="UXV71"/>
      <c r="UXW71"/>
      <c r="UXX71"/>
      <c r="UXY71"/>
      <c r="UXZ71"/>
      <c r="UYA71"/>
      <c r="UYB71"/>
      <c r="UYC71"/>
      <c r="UYD71"/>
      <c r="UYE71"/>
      <c r="UYF71"/>
      <c r="UYG71"/>
      <c r="UYH71"/>
      <c r="UYI71"/>
      <c r="UYJ71"/>
      <c r="UYK71"/>
      <c r="UYL71"/>
      <c r="UYM71"/>
      <c r="UYN71"/>
      <c r="UYO71"/>
      <c r="UYP71"/>
      <c r="UYQ71"/>
      <c r="UYR71"/>
      <c r="UYS71"/>
      <c r="UYT71"/>
      <c r="UYU71"/>
      <c r="UYV71"/>
      <c r="UYW71"/>
      <c r="UYX71"/>
      <c r="UYY71"/>
      <c r="UYZ71"/>
      <c r="UZA71"/>
      <c r="UZB71"/>
      <c r="UZC71"/>
      <c r="UZD71"/>
      <c r="UZE71"/>
      <c r="UZF71"/>
      <c r="UZG71"/>
      <c r="UZH71"/>
      <c r="UZI71"/>
      <c r="UZJ71"/>
      <c r="UZK71"/>
      <c r="UZL71"/>
      <c r="UZM71"/>
      <c r="UZN71"/>
      <c r="UZO71"/>
      <c r="UZP71"/>
      <c r="UZQ71"/>
      <c r="UZR71"/>
      <c r="UZS71"/>
      <c r="UZT71"/>
      <c r="UZU71"/>
      <c r="UZV71"/>
      <c r="UZW71"/>
      <c r="UZX71"/>
      <c r="UZY71"/>
      <c r="UZZ71"/>
      <c r="VAA71"/>
      <c r="VAB71"/>
      <c r="VAC71"/>
      <c r="VAD71"/>
      <c r="VAE71"/>
      <c r="VAF71"/>
      <c r="VAG71"/>
      <c r="VAH71"/>
      <c r="VAI71"/>
      <c r="VAJ71"/>
      <c r="VAK71"/>
      <c r="VAL71"/>
      <c r="VAM71"/>
      <c r="VAN71"/>
      <c r="VAO71"/>
      <c r="VAP71"/>
      <c r="VAQ71"/>
      <c r="VAR71"/>
      <c r="VAS71"/>
      <c r="VAT71"/>
      <c r="VAU71"/>
      <c r="VAV71"/>
      <c r="VAW71"/>
      <c r="VAX71"/>
      <c r="VAY71"/>
      <c r="VAZ71"/>
      <c r="VBA71"/>
      <c r="VBB71"/>
      <c r="VBC71"/>
      <c r="VBD71"/>
      <c r="VBE71"/>
      <c r="VBF71"/>
      <c r="VBG71"/>
      <c r="VBH71"/>
      <c r="VBI71"/>
      <c r="VBJ71"/>
      <c r="VBK71"/>
      <c r="VBL71"/>
      <c r="VBM71"/>
      <c r="VBN71"/>
      <c r="VBO71"/>
      <c r="VBP71"/>
      <c r="VBQ71"/>
      <c r="VBR71"/>
      <c r="VBS71"/>
      <c r="VBT71"/>
      <c r="VBU71"/>
      <c r="VBV71"/>
      <c r="VBW71"/>
      <c r="VBX71"/>
      <c r="VBY71"/>
      <c r="VBZ71"/>
      <c r="VCA71"/>
      <c r="VCB71"/>
      <c r="VCC71"/>
      <c r="VCD71"/>
      <c r="VCE71"/>
      <c r="VCF71"/>
      <c r="VCG71"/>
      <c r="VCH71"/>
      <c r="VCI71"/>
      <c r="VCJ71"/>
      <c r="VCK71"/>
      <c r="VCL71"/>
      <c r="VCM71"/>
      <c r="VCN71"/>
      <c r="VCO71"/>
      <c r="VCP71"/>
      <c r="VCQ71"/>
      <c r="VCR71"/>
      <c r="VCS71"/>
      <c r="VCT71"/>
      <c r="VCU71"/>
      <c r="VCV71"/>
      <c r="VCW71"/>
      <c r="VCX71"/>
      <c r="VCY71"/>
      <c r="VCZ71"/>
      <c r="VDA71"/>
      <c r="VDB71"/>
      <c r="VDC71"/>
      <c r="VDD71"/>
      <c r="VDE71"/>
      <c r="VDF71"/>
      <c r="VDG71"/>
      <c r="VDH71"/>
      <c r="VDI71"/>
      <c r="VDJ71"/>
      <c r="VDK71"/>
      <c r="VDL71"/>
      <c r="VDM71"/>
      <c r="VDN71"/>
      <c r="VDO71"/>
      <c r="VDP71"/>
      <c r="VDQ71"/>
      <c r="VDR71"/>
      <c r="VDS71"/>
      <c r="VDT71"/>
      <c r="VDU71"/>
      <c r="VDV71"/>
      <c r="VDW71"/>
      <c r="VDX71"/>
      <c r="VDY71"/>
      <c r="VDZ71"/>
      <c r="VEA71"/>
      <c r="VEB71"/>
      <c r="VEC71"/>
      <c r="VED71"/>
      <c r="VEE71"/>
      <c r="VEF71"/>
      <c r="VEG71"/>
      <c r="VEH71"/>
      <c r="VEI71"/>
      <c r="VEJ71"/>
      <c r="VEK71"/>
      <c r="VEL71"/>
      <c r="VEM71"/>
      <c r="VEN71"/>
      <c r="VEO71"/>
      <c r="VEP71"/>
      <c r="VEQ71"/>
      <c r="VER71"/>
      <c r="VES71"/>
      <c r="VET71"/>
      <c r="VEU71"/>
      <c r="VEV71"/>
      <c r="VEW71"/>
      <c r="VEX71"/>
      <c r="VEY71"/>
      <c r="VEZ71"/>
      <c r="VFA71"/>
      <c r="VFB71"/>
      <c r="VFC71"/>
      <c r="VFD71"/>
      <c r="VFE71"/>
      <c r="VFF71"/>
      <c r="VFG71"/>
      <c r="VFH71"/>
      <c r="VFI71"/>
      <c r="VFJ71"/>
      <c r="VFK71"/>
      <c r="VFL71"/>
      <c r="VFM71"/>
      <c r="VFN71"/>
      <c r="VFO71"/>
      <c r="VFP71"/>
      <c r="VFQ71"/>
      <c r="VFR71"/>
      <c r="VFS71"/>
      <c r="VFT71"/>
      <c r="VFU71"/>
      <c r="VFV71"/>
      <c r="VFW71"/>
      <c r="VFX71"/>
      <c r="VFY71"/>
      <c r="VFZ71"/>
      <c r="VGA71"/>
      <c r="VGB71"/>
      <c r="VGC71"/>
      <c r="VGD71"/>
      <c r="VGE71"/>
      <c r="VGF71"/>
      <c r="VGG71"/>
      <c r="VGH71"/>
      <c r="VGI71"/>
      <c r="VGJ71"/>
      <c r="VGK71"/>
      <c r="VGL71"/>
      <c r="VGM71"/>
      <c r="VGN71"/>
      <c r="VGO71"/>
      <c r="VGP71"/>
      <c r="VGQ71"/>
      <c r="VGR71"/>
      <c r="VGS71"/>
      <c r="VGT71"/>
      <c r="VGU71"/>
      <c r="VGV71"/>
      <c r="VGW71"/>
      <c r="VGX71"/>
      <c r="VGY71"/>
      <c r="VGZ71"/>
      <c r="VHA71"/>
      <c r="VHB71"/>
      <c r="VHC71"/>
      <c r="VHD71"/>
      <c r="VHE71"/>
      <c r="VHF71"/>
      <c r="VHG71"/>
      <c r="VHH71"/>
      <c r="VHI71"/>
      <c r="VHJ71"/>
      <c r="VHK71"/>
      <c r="VHL71"/>
      <c r="VHM71"/>
      <c r="VHN71"/>
      <c r="VHO71"/>
      <c r="VHP71"/>
      <c r="VHQ71"/>
      <c r="VHR71"/>
      <c r="VHS71"/>
      <c r="VHT71"/>
      <c r="VHU71"/>
      <c r="VHV71"/>
      <c r="VHW71"/>
      <c r="VHX71"/>
      <c r="VHY71"/>
      <c r="VHZ71"/>
      <c r="VIA71"/>
      <c r="VIB71"/>
      <c r="VIC71"/>
      <c r="VID71"/>
      <c r="VIE71"/>
      <c r="VIF71"/>
      <c r="VIG71"/>
      <c r="VIH71"/>
      <c r="VII71"/>
      <c r="VIJ71"/>
      <c r="VIK71"/>
      <c r="VIL71"/>
      <c r="VIM71"/>
      <c r="VIN71"/>
      <c r="VIO71"/>
      <c r="VIP71"/>
      <c r="VIQ71"/>
      <c r="VIR71"/>
      <c r="VIS71"/>
      <c r="VIT71"/>
      <c r="VIU71"/>
      <c r="VIV71"/>
      <c r="VIW71"/>
      <c r="VIX71"/>
      <c r="VIY71"/>
      <c r="VIZ71"/>
      <c r="VJA71"/>
      <c r="VJB71"/>
      <c r="VJC71"/>
      <c r="VJD71"/>
      <c r="VJE71"/>
      <c r="VJF71"/>
      <c r="VJG71"/>
      <c r="VJH71"/>
      <c r="VJI71"/>
      <c r="VJJ71"/>
      <c r="VJK71"/>
      <c r="VJL71"/>
      <c r="VJM71"/>
      <c r="VJN71"/>
      <c r="VJO71"/>
      <c r="VJP71"/>
      <c r="VJQ71"/>
      <c r="VJR71"/>
      <c r="VJS71"/>
      <c r="VJT71"/>
      <c r="VJU71"/>
      <c r="VJV71"/>
      <c r="VJW71"/>
      <c r="VJX71"/>
      <c r="VJY71"/>
      <c r="VJZ71"/>
      <c r="VKA71"/>
      <c r="VKB71"/>
      <c r="VKC71"/>
      <c r="VKD71"/>
      <c r="VKE71"/>
      <c r="VKF71"/>
      <c r="VKG71"/>
      <c r="VKH71"/>
      <c r="VKI71"/>
      <c r="VKJ71"/>
      <c r="VKK71"/>
      <c r="VKL71"/>
      <c r="VKM71"/>
      <c r="VKN71"/>
      <c r="VKO71"/>
      <c r="VKP71"/>
      <c r="VKQ71"/>
      <c r="VKR71"/>
      <c r="VKS71"/>
      <c r="VKT71"/>
      <c r="VKU71"/>
      <c r="VKV71"/>
      <c r="VKW71"/>
      <c r="VKX71"/>
      <c r="VKY71"/>
      <c r="VKZ71"/>
      <c r="VLA71"/>
      <c r="VLB71"/>
      <c r="VLC71"/>
      <c r="VLD71"/>
      <c r="VLE71"/>
      <c r="VLF71"/>
      <c r="VLG71"/>
      <c r="VLH71"/>
      <c r="VLI71"/>
      <c r="VLJ71"/>
      <c r="VLK71"/>
      <c r="VLL71"/>
      <c r="VLM71"/>
      <c r="VLN71"/>
      <c r="VLO71"/>
      <c r="VLP71"/>
      <c r="VLQ71"/>
      <c r="VLR71"/>
      <c r="VLS71"/>
      <c r="VLT71"/>
      <c r="VLU71"/>
      <c r="VLV71"/>
      <c r="VLW71"/>
      <c r="VLX71"/>
      <c r="VLY71"/>
      <c r="VLZ71"/>
      <c r="VMA71"/>
      <c r="VMB71"/>
      <c r="VMC71"/>
      <c r="VMD71"/>
      <c r="VME71"/>
      <c r="VMF71"/>
      <c r="VMG71"/>
      <c r="VMH71"/>
      <c r="VMI71"/>
      <c r="VMJ71"/>
      <c r="VMK71"/>
      <c r="VML71"/>
      <c r="VMM71"/>
      <c r="VMN71"/>
      <c r="VMO71"/>
      <c r="VMP71"/>
      <c r="VMQ71"/>
      <c r="VMR71"/>
      <c r="VMS71"/>
      <c r="VMT71"/>
      <c r="VMU71"/>
      <c r="VMV71"/>
      <c r="VMW71"/>
      <c r="VMX71"/>
      <c r="VMY71"/>
      <c r="VMZ71"/>
      <c r="VNA71"/>
      <c r="VNB71"/>
      <c r="VNC71"/>
      <c r="VND71"/>
      <c r="VNE71"/>
      <c r="VNF71"/>
      <c r="VNG71"/>
      <c r="VNH71"/>
      <c r="VNI71"/>
      <c r="VNJ71"/>
      <c r="VNK71"/>
      <c r="VNL71"/>
      <c r="VNM71"/>
      <c r="VNN71"/>
      <c r="VNO71"/>
      <c r="VNP71"/>
      <c r="VNQ71"/>
      <c r="VNR71"/>
      <c r="VNS71"/>
      <c r="VNT71"/>
      <c r="VNU71"/>
      <c r="VNV71"/>
      <c r="VNW71"/>
      <c r="VNX71"/>
      <c r="VNY71"/>
      <c r="VNZ71"/>
      <c r="VOA71"/>
      <c r="VOB71"/>
      <c r="VOC71"/>
      <c r="VOD71"/>
      <c r="VOE71"/>
      <c r="VOF71"/>
      <c r="VOG71"/>
      <c r="VOH71"/>
      <c r="VOI71"/>
      <c r="VOJ71"/>
      <c r="VOK71"/>
      <c r="VOL71"/>
      <c r="VOM71"/>
      <c r="VON71"/>
      <c r="VOO71"/>
      <c r="VOP71"/>
      <c r="VOQ71"/>
      <c r="VOR71"/>
      <c r="VOS71"/>
      <c r="VOT71"/>
      <c r="VOU71"/>
      <c r="VOV71"/>
      <c r="VOW71"/>
      <c r="VOX71"/>
      <c r="VOY71"/>
      <c r="VOZ71"/>
      <c r="VPA71"/>
      <c r="VPB71"/>
      <c r="VPC71"/>
      <c r="VPD71"/>
      <c r="VPE71"/>
      <c r="VPF71"/>
      <c r="VPG71"/>
      <c r="VPH71"/>
      <c r="VPI71"/>
      <c r="VPJ71"/>
      <c r="VPK71"/>
      <c r="VPL71"/>
      <c r="VPM71"/>
      <c r="VPN71"/>
      <c r="VPO71"/>
      <c r="VPP71"/>
      <c r="VPQ71"/>
      <c r="VPR71"/>
      <c r="VPS71"/>
      <c r="VPT71"/>
      <c r="VPU71"/>
      <c r="VPV71"/>
      <c r="VPW71"/>
      <c r="VPX71"/>
      <c r="VPY71"/>
      <c r="VPZ71"/>
      <c r="VQA71"/>
      <c r="VQB71"/>
      <c r="VQC71"/>
      <c r="VQD71"/>
      <c r="VQE71"/>
      <c r="VQF71"/>
      <c r="VQG71"/>
      <c r="VQH71"/>
      <c r="VQI71"/>
      <c r="VQJ71"/>
      <c r="VQK71"/>
      <c r="VQL71"/>
      <c r="VQM71"/>
      <c r="VQN71"/>
      <c r="VQO71"/>
      <c r="VQP71"/>
      <c r="VQQ71"/>
      <c r="VQR71"/>
      <c r="VQS71"/>
      <c r="VQT71"/>
      <c r="VQU71"/>
      <c r="VQV71"/>
      <c r="VQW71"/>
      <c r="VQX71"/>
      <c r="VQY71"/>
      <c r="VQZ71"/>
      <c r="VRA71"/>
      <c r="VRB71"/>
      <c r="VRC71"/>
      <c r="VRD71"/>
      <c r="VRE71"/>
      <c r="VRF71"/>
      <c r="VRG71"/>
      <c r="VRH71"/>
      <c r="VRI71"/>
      <c r="VRJ71"/>
      <c r="VRK71"/>
      <c r="VRL71"/>
      <c r="VRM71"/>
      <c r="VRN71"/>
      <c r="VRO71"/>
      <c r="VRP71"/>
      <c r="VRQ71"/>
      <c r="VRR71"/>
      <c r="VRS71"/>
      <c r="VRT71"/>
      <c r="VRU71"/>
      <c r="VRV71"/>
      <c r="VRW71"/>
      <c r="VRX71"/>
      <c r="VRY71"/>
      <c r="VRZ71"/>
      <c r="VSA71"/>
      <c r="VSB71"/>
      <c r="VSC71"/>
      <c r="VSD71"/>
      <c r="VSE71"/>
      <c r="VSF71"/>
      <c r="VSG71"/>
      <c r="VSH71"/>
      <c r="VSI71"/>
      <c r="VSJ71"/>
      <c r="VSK71"/>
      <c r="VSL71"/>
      <c r="VSM71"/>
      <c r="VSN71"/>
      <c r="VSO71"/>
      <c r="VSP71"/>
      <c r="VSQ71"/>
      <c r="VSR71"/>
      <c r="VSS71"/>
      <c r="VST71"/>
      <c r="VSU71"/>
      <c r="VSV71"/>
      <c r="VSW71"/>
      <c r="VSX71"/>
      <c r="VSY71"/>
      <c r="VSZ71"/>
      <c r="VTA71"/>
      <c r="VTB71"/>
      <c r="VTC71"/>
      <c r="VTD71"/>
      <c r="VTE71"/>
      <c r="VTF71"/>
      <c r="VTG71"/>
      <c r="VTH71"/>
      <c r="VTI71"/>
      <c r="VTJ71"/>
      <c r="VTK71"/>
      <c r="VTL71"/>
      <c r="VTM71"/>
      <c r="VTN71"/>
      <c r="VTO71"/>
      <c r="VTP71"/>
      <c r="VTQ71"/>
      <c r="VTR71"/>
      <c r="VTS71"/>
      <c r="VTT71"/>
      <c r="VTU71"/>
      <c r="VTV71"/>
      <c r="VTW71"/>
      <c r="VTX71"/>
      <c r="VTY71"/>
      <c r="VTZ71"/>
      <c r="VUA71"/>
      <c r="VUB71"/>
      <c r="VUC71"/>
      <c r="VUD71"/>
      <c r="VUE71"/>
      <c r="VUF71"/>
      <c r="VUG71"/>
      <c r="VUH71"/>
      <c r="VUI71"/>
      <c r="VUJ71"/>
      <c r="VUK71"/>
      <c r="VUL71"/>
      <c r="VUM71"/>
      <c r="VUN71"/>
      <c r="VUO71"/>
      <c r="VUP71"/>
      <c r="VUQ71"/>
      <c r="VUR71"/>
      <c r="VUS71"/>
      <c r="VUT71"/>
      <c r="VUU71"/>
      <c r="VUV71"/>
      <c r="VUW71"/>
      <c r="VUX71"/>
      <c r="VUY71"/>
      <c r="VUZ71"/>
      <c r="VVA71"/>
      <c r="VVB71"/>
      <c r="VVC71"/>
      <c r="VVD71"/>
      <c r="VVE71"/>
      <c r="VVF71"/>
      <c r="VVG71"/>
      <c r="VVH71"/>
      <c r="VVI71"/>
      <c r="VVJ71"/>
      <c r="VVK71"/>
      <c r="VVL71"/>
      <c r="VVM71"/>
      <c r="VVN71"/>
      <c r="VVO71"/>
      <c r="VVP71"/>
      <c r="VVQ71"/>
      <c r="VVR71"/>
      <c r="VVS71"/>
      <c r="VVT71"/>
      <c r="VVU71"/>
      <c r="VVV71"/>
      <c r="VVW71"/>
      <c r="VVX71"/>
      <c r="VVY71"/>
      <c r="VVZ71"/>
      <c r="VWA71"/>
      <c r="VWB71"/>
      <c r="VWC71"/>
      <c r="VWD71"/>
      <c r="VWE71"/>
      <c r="VWF71"/>
      <c r="VWG71"/>
      <c r="VWH71"/>
      <c r="VWI71"/>
      <c r="VWJ71"/>
      <c r="VWK71"/>
      <c r="VWL71"/>
      <c r="VWM71"/>
      <c r="VWN71"/>
      <c r="VWO71"/>
      <c r="VWP71"/>
      <c r="VWQ71"/>
      <c r="VWR71"/>
      <c r="VWS71"/>
      <c r="VWT71"/>
      <c r="VWU71"/>
      <c r="VWV71"/>
      <c r="VWW71"/>
      <c r="VWX71"/>
      <c r="VWY71"/>
      <c r="VWZ71"/>
      <c r="VXA71"/>
      <c r="VXB71"/>
      <c r="VXC71"/>
      <c r="VXD71"/>
      <c r="VXE71"/>
      <c r="VXF71"/>
      <c r="VXG71"/>
      <c r="VXH71"/>
      <c r="VXI71"/>
      <c r="VXJ71"/>
      <c r="VXK71"/>
      <c r="VXL71"/>
      <c r="VXM71"/>
      <c r="VXN71"/>
      <c r="VXO71"/>
      <c r="VXP71"/>
      <c r="VXQ71"/>
      <c r="VXR71"/>
      <c r="VXS71"/>
      <c r="VXT71"/>
      <c r="VXU71"/>
      <c r="VXV71"/>
      <c r="VXW71"/>
      <c r="VXX71"/>
      <c r="VXY71"/>
      <c r="VXZ71"/>
      <c r="VYA71"/>
      <c r="VYB71"/>
      <c r="VYC71"/>
      <c r="VYD71"/>
      <c r="VYE71"/>
      <c r="VYF71"/>
      <c r="VYG71"/>
      <c r="VYH71"/>
      <c r="VYI71"/>
      <c r="VYJ71"/>
      <c r="VYK71"/>
      <c r="VYL71"/>
      <c r="VYM71"/>
      <c r="VYN71"/>
      <c r="VYO71"/>
      <c r="VYP71"/>
      <c r="VYQ71"/>
      <c r="VYR71"/>
      <c r="VYS71"/>
      <c r="VYT71"/>
      <c r="VYU71"/>
      <c r="VYV71"/>
      <c r="VYW71"/>
      <c r="VYX71"/>
      <c r="VYY71"/>
      <c r="VYZ71"/>
      <c r="VZA71"/>
      <c r="VZB71"/>
      <c r="VZC71"/>
      <c r="VZD71"/>
      <c r="VZE71"/>
      <c r="VZF71"/>
      <c r="VZG71"/>
      <c r="VZH71"/>
      <c r="VZI71"/>
      <c r="VZJ71"/>
      <c r="VZK71"/>
      <c r="VZL71"/>
      <c r="VZM71"/>
      <c r="VZN71"/>
      <c r="VZO71"/>
      <c r="VZP71"/>
      <c r="VZQ71"/>
      <c r="VZR71"/>
      <c r="VZS71"/>
      <c r="VZT71"/>
      <c r="VZU71"/>
      <c r="VZV71"/>
      <c r="VZW71"/>
      <c r="VZX71"/>
      <c r="VZY71"/>
      <c r="VZZ71"/>
      <c r="WAA71"/>
      <c r="WAB71"/>
      <c r="WAC71"/>
      <c r="WAD71"/>
      <c r="WAE71"/>
      <c r="WAF71"/>
      <c r="WAG71"/>
      <c r="WAH71"/>
      <c r="WAI71"/>
      <c r="WAJ71"/>
      <c r="WAK71"/>
      <c r="WAL71"/>
      <c r="WAM71"/>
      <c r="WAN71"/>
      <c r="WAO71"/>
      <c r="WAP71"/>
      <c r="WAQ71"/>
      <c r="WAR71"/>
      <c r="WAS71"/>
      <c r="WAT71"/>
      <c r="WAU71"/>
      <c r="WAV71"/>
      <c r="WAW71"/>
      <c r="WAX71"/>
      <c r="WAY71"/>
      <c r="WAZ71"/>
      <c r="WBA71"/>
      <c r="WBB71"/>
      <c r="WBC71"/>
      <c r="WBD71"/>
      <c r="WBE71"/>
      <c r="WBF71"/>
      <c r="WBG71"/>
      <c r="WBH71"/>
      <c r="WBI71"/>
      <c r="WBJ71"/>
      <c r="WBK71"/>
      <c r="WBL71"/>
      <c r="WBM71"/>
      <c r="WBN71"/>
      <c r="WBO71"/>
      <c r="WBP71"/>
      <c r="WBQ71"/>
      <c r="WBR71"/>
      <c r="WBS71"/>
      <c r="WBT71"/>
      <c r="WBU71"/>
      <c r="WBV71"/>
      <c r="WBW71"/>
      <c r="WBX71"/>
      <c r="WBY71"/>
      <c r="WBZ71"/>
      <c r="WCA71"/>
      <c r="WCB71"/>
      <c r="WCC71"/>
      <c r="WCD71"/>
      <c r="WCE71"/>
      <c r="WCF71"/>
      <c r="WCG71"/>
      <c r="WCH71"/>
      <c r="WCI71"/>
      <c r="WCJ71"/>
      <c r="WCK71"/>
      <c r="WCL71"/>
      <c r="WCM71"/>
      <c r="WCN71"/>
      <c r="WCO71"/>
      <c r="WCP71"/>
      <c r="WCQ71"/>
      <c r="WCR71"/>
      <c r="WCS71"/>
      <c r="WCT71"/>
      <c r="WCU71"/>
      <c r="WCV71"/>
      <c r="WCW71"/>
      <c r="WCX71"/>
      <c r="WCY71"/>
      <c r="WCZ71"/>
      <c r="WDA71"/>
      <c r="WDB71"/>
      <c r="WDC71"/>
      <c r="WDD71"/>
      <c r="WDE71"/>
      <c r="WDF71"/>
      <c r="WDG71"/>
      <c r="WDH71"/>
      <c r="WDI71"/>
      <c r="WDJ71"/>
      <c r="WDK71"/>
      <c r="WDL71"/>
      <c r="WDM71"/>
      <c r="WDN71"/>
      <c r="WDO71"/>
      <c r="WDP71"/>
      <c r="WDQ71"/>
      <c r="WDR71"/>
      <c r="WDS71"/>
      <c r="WDT71"/>
      <c r="WDU71"/>
      <c r="WDV71"/>
      <c r="WDW71"/>
      <c r="WDX71"/>
      <c r="WDY71"/>
      <c r="WDZ71"/>
      <c r="WEA71"/>
      <c r="WEB71"/>
      <c r="WEC71"/>
      <c r="WED71"/>
      <c r="WEE71"/>
      <c r="WEF71"/>
      <c r="WEG71"/>
      <c r="WEH71"/>
      <c r="WEI71"/>
      <c r="WEJ71"/>
      <c r="WEK71"/>
      <c r="WEL71"/>
      <c r="WEM71"/>
      <c r="WEN71"/>
      <c r="WEO71"/>
      <c r="WEP71"/>
      <c r="WEQ71"/>
      <c r="WER71"/>
      <c r="WES71"/>
      <c r="WET71"/>
      <c r="WEU71"/>
      <c r="WEV71"/>
      <c r="WEW71"/>
      <c r="WEX71"/>
      <c r="WEY71"/>
      <c r="WEZ71"/>
      <c r="WFA71"/>
      <c r="WFB71"/>
      <c r="WFC71"/>
      <c r="WFD71"/>
      <c r="WFE71"/>
      <c r="WFF71"/>
      <c r="WFG71"/>
      <c r="WFH71"/>
      <c r="WFI71"/>
      <c r="WFJ71"/>
      <c r="WFK71"/>
      <c r="WFL71"/>
      <c r="WFM71"/>
      <c r="WFN71"/>
      <c r="WFO71"/>
      <c r="WFP71"/>
      <c r="WFQ71"/>
      <c r="WFR71"/>
      <c r="WFS71"/>
      <c r="WFT71"/>
      <c r="WFU71"/>
      <c r="WFV71"/>
      <c r="WFW71"/>
      <c r="WFX71"/>
      <c r="WFY71"/>
      <c r="WFZ71"/>
      <c r="WGA71"/>
      <c r="WGB71"/>
      <c r="WGC71"/>
      <c r="WGD71"/>
      <c r="WGE71"/>
      <c r="WGF71"/>
      <c r="WGG71"/>
      <c r="WGH71"/>
      <c r="WGI71"/>
      <c r="WGJ71"/>
      <c r="WGK71"/>
      <c r="WGL71"/>
      <c r="WGM71"/>
      <c r="WGN71"/>
      <c r="WGO71"/>
      <c r="WGP71"/>
      <c r="WGQ71"/>
      <c r="WGR71"/>
      <c r="WGS71"/>
      <c r="WGT71"/>
      <c r="WGU71"/>
      <c r="WGV71"/>
      <c r="WGW71"/>
      <c r="WGX71"/>
      <c r="WGY71"/>
      <c r="WGZ71"/>
      <c r="WHA71"/>
      <c r="WHB71"/>
      <c r="WHC71"/>
      <c r="WHD71"/>
      <c r="WHE71"/>
      <c r="WHF71"/>
      <c r="WHG71"/>
      <c r="WHH71"/>
      <c r="WHI71"/>
      <c r="WHJ71"/>
      <c r="WHK71"/>
      <c r="WHL71"/>
      <c r="WHM71"/>
      <c r="WHN71"/>
      <c r="WHO71"/>
      <c r="WHP71"/>
      <c r="WHQ71"/>
      <c r="WHR71"/>
      <c r="WHS71"/>
      <c r="WHT71"/>
      <c r="WHU71"/>
      <c r="WHV71"/>
      <c r="WHW71"/>
      <c r="WHX71"/>
      <c r="WHY71"/>
      <c r="WHZ71"/>
      <c r="WIA71"/>
      <c r="WIB71"/>
      <c r="WIC71"/>
      <c r="WID71"/>
      <c r="WIE71"/>
      <c r="WIF71"/>
      <c r="WIG71"/>
      <c r="WIH71"/>
      <c r="WII71"/>
      <c r="WIJ71"/>
      <c r="WIK71"/>
      <c r="WIL71"/>
      <c r="WIM71"/>
      <c r="WIN71"/>
      <c r="WIO71"/>
      <c r="WIP71"/>
      <c r="WIQ71"/>
      <c r="WIR71"/>
      <c r="WIS71"/>
      <c r="WIT71"/>
      <c r="WIU71"/>
      <c r="WIV71"/>
      <c r="WIW71"/>
      <c r="WIX71"/>
      <c r="WIY71"/>
      <c r="WIZ71"/>
      <c r="WJA71"/>
      <c r="WJB71"/>
      <c r="WJC71"/>
      <c r="WJD71"/>
      <c r="WJE71"/>
      <c r="WJF71"/>
      <c r="WJG71"/>
      <c r="WJH71"/>
      <c r="WJI71"/>
      <c r="WJJ71"/>
      <c r="WJK71"/>
      <c r="WJL71"/>
      <c r="WJM71"/>
      <c r="WJN71"/>
      <c r="WJO71"/>
      <c r="WJP71"/>
      <c r="WJQ71"/>
      <c r="WJR71"/>
      <c r="WJS71"/>
      <c r="WJT71"/>
      <c r="WJU71"/>
      <c r="WJV71"/>
      <c r="WJW71"/>
      <c r="WJX71"/>
      <c r="WJY71"/>
      <c r="WJZ71"/>
      <c r="WKA71"/>
      <c r="WKB71"/>
      <c r="WKC71"/>
      <c r="WKD71"/>
      <c r="WKE71"/>
      <c r="WKF71"/>
      <c r="WKG71"/>
      <c r="WKH71"/>
      <c r="WKI71"/>
      <c r="WKJ71"/>
      <c r="WKK71"/>
      <c r="WKL71"/>
      <c r="WKM71"/>
      <c r="WKN71"/>
      <c r="WKO71"/>
      <c r="WKP71"/>
      <c r="WKQ71"/>
      <c r="WKR71"/>
      <c r="WKS71"/>
      <c r="WKT71"/>
      <c r="WKU71"/>
      <c r="WKV71"/>
      <c r="WKW71"/>
      <c r="WKX71"/>
      <c r="WKY71"/>
      <c r="WKZ71"/>
      <c r="WLA71"/>
      <c r="WLB71"/>
      <c r="WLC71"/>
      <c r="WLD71"/>
      <c r="WLE71"/>
      <c r="WLF71"/>
      <c r="WLG71"/>
      <c r="WLH71"/>
      <c r="WLI71"/>
      <c r="WLJ71"/>
      <c r="WLK71"/>
      <c r="WLL71"/>
      <c r="WLM71"/>
      <c r="WLN71"/>
      <c r="WLO71"/>
      <c r="WLP71"/>
      <c r="WLQ71"/>
      <c r="WLR71"/>
      <c r="WLS71"/>
      <c r="WLT71"/>
      <c r="WLU71"/>
      <c r="WLV71"/>
      <c r="WLW71"/>
      <c r="WLX71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pans="1:16384" s="3" customFormat="1" ht="12" customHeight="1">
      <c r="A72" s="41"/>
      <c r="B72" s="39"/>
      <c r="C72" s="264" t="s">
        <v>97</v>
      </c>
      <c r="D72" s="265"/>
      <c r="E72" s="266"/>
      <c r="F72" s="30"/>
      <c r="G72" s="334">
        <f>I61/I63</f>
        <v>1.2319771428571429</v>
      </c>
      <c r="H72" s="106"/>
      <c r="I72" s="264" t="s">
        <v>35</v>
      </c>
      <c r="J72" s="265"/>
      <c r="K72" s="266"/>
      <c r="L72" s="30"/>
      <c r="M72" s="258">
        <f>G63/G65</f>
        <v>0.10025229205383147</v>
      </c>
      <c r="N72" s="31"/>
      <c r="O72"/>
      <c r="P72"/>
      <c r="Q72" s="35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  <c r="CKF72"/>
      <c r="CKG72"/>
      <c r="CKH72"/>
      <c r="CKI72"/>
      <c r="CKJ72"/>
      <c r="CKK72"/>
      <c r="CKL72"/>
      <c r="CKM72"/>
      <c r="CKN72"/>
      <c r="CKO72"/>
      <c r="CKP72"/>
      <c r="CKQ72"/>
      <c r="CKR72"/>
      <c r="CKS72"/>
      <c r="CKT72"/>
      <c r="CKU72"/>
      <c r="CKV72"/>
      <c r="CKW72"/>
      <c r="CKX72"/>
      <c r="CKY72"/>
      <c r="CKZ72"/>
      <c r="CLA72"/>
      <c r="CLB72"/>
      <c r="CLC72"/>
      <c r="CLD72"/>
      <c r="CLE72"/>
      <c r="CLF72"/>
      <c r="CLG72"/>
      <c r="CLH72"/>
      <c r="CLI72"/>
      <c r="CLJ72"/>
      <c r="CLK72"/>
      <c r="CLL72"/>
      <c r="CLM72"/>
      <c r="CLN72"/>
      <c r="CLO72"/>
      <c r="CLP72"/>
      <c r="CLQ72"/>
      <c r="CLR72"/>
      <c r="CLS72"/>
      <c r="CLT72"/>
      <c r="CLU72"/>
      <c r="CLV72"/>
      <c r="CLW72"/>
      <c r="CLX72"/>
      <c r="CLY72"/>
      <c r="CLZ72"/>
      <c r="CMA72"/>
      <c r="CMB72"/>
      <c r="CMC72"/>
      <c r="CMD72"/>
      <c r="CME72"/>
      <c r="CMF72"/>
      <c r="CMG72"/>
      <c r="CMH72"/>
      <c r="CMI72"/>
      <c r="CMJ72"/>
      <c r="CMK72"/>
      <c r="CML72"/>
      <c r="CMM72"/>
      <c r="CMN72"/>
      <c r="CMO72"/>
      <c r="CMP72"/>
      <c r="CMQ72"/>
      <c r="CMR72"/>
      <c r="CMS72"/>
      <c r="CMT72"/>
      <c r="CMU72"/>
      <c r="CMV72"/>
      <c r="CMW72"/>
      <c r="CMX72"/>
      <c r="CMY72"/>
      <c r="CMZ72"/>
      <c r="CNA72"/>
      <c r="CNB72"/>
      <c r="CNC72"/>
      <c r="CND72"/>
      <c r="CNE72"/>
      <c r="CNF72"/>
      <c r="CNG72"/>
      <c r="CNH72"/>
      <c r="CNI72"/>
      <c r="CNJ72"/>
      <c r="CNK72"/>
      <c r="CNL72"/>
      <c r="CNM72"/>
      <c r="CNN72"/>
      <c r="CNO72"/>
      <c r="CNP72"/>
      <c r="CNQ72"/>
      <c r="CNR72"/>
      <c r="CNS72"/>
      <c r="CNT72"/>
      <c r="CNU72"/>
      <c r="CNV72"/>
      <c r="CNW72"/>
      <c r="CNX72"/>
      <c r="CNY72"/>
      <c r="CNZ72"/>
      <c r="COA72"/>
      <c r="COB72"/>
      <c r="COC72"/>
      <c r="COD72"/>
      <c r="COE72"/>
      <c r="COF72"/>
      <c r="COG72"/>
      <c r="COH72"/>
      <c r="COI72"/>
      <c r="COJ72"/>
      <c r="COK72"/>
      <c r="COL72"/>
      <c r="COM72"/>
      <c r="CON72"/>
      <c r="COO72"/>
      <c r="COP72"/>
      <c r="COQ72"/>
      <c r="COR72"/>
      <c r="COS72"/>
      <c r="COT72"/>
      <c r="COU72"/>
      <c r="COV72"/>
      <c r="COW72"/>
      <c r="COX72"/>
      <c r="COY72"/>
      <c r="COZ72"/>
      <c r="CPA72"/>
      <c r="CPB72"/>
      <c r="CPC72"/>
      <c r="CPD72"/>
      <c r="CPE72"/>
      <c r="CPF72"/>
      <c r="CPG72"/>
      <c r="CPH72"/>
      <c r="CPI72"/>
      <c r="CPJ72"/>
      <c r="CPK72"/>
      <c r="CPL72"/>
      <c r="CPM72"/>
      <c r="CPN72"/>
      <c r="CPO72"/>
      <c r="CPP72"/>
      <c r="CPQ72"/>
      <c r="CPR72"/>
      <c r="CPS72"/>
      <c r="CPT72"/>
      <c r="CPU72"/>
      <c r="CPV72"/>
      <c r="CPW72"/>
      <c r="CPX72"/>
      <c r="CPY72"/>
      <c r="CPZ72"/>
      <c r="CQA72"/>
      <c r="CQB72"/>
      <c r="CQC72"/>
      <c r="CQD72"/>
      <c r="CQE72"/>
      <c r="CQF72"/>
      <c r="CQG72"/>
      <c r="CQH72"/>
      <c r="CQI72"/>
      <c r="CQJ72"/>
      <c r="CQK72"/>
      <c r="CQL72"/>
      <c r="CQM72"/>
      <c r="CQN72"/>
      <c r="CQO72"/>
      <c r="CQP72"/>
      <c r="CQQ72"/>
      <c r="CQR72"/>
      <c r="CQS72"/>
      <c r="CQT72"/>
      <c r="CQU72"/>
      <c r="CQV72"/>
      <c r="CQW72"/>
      <c r="CQX72"/>
      <c r="CQY72"/>
      <c r="CQZ72"/>
      <c r="CRA72"/>
      <c r="CRB72"/>
      <c r="CRC72"/>
      <c r="CRD72"/>
      <c r="CRE72"/>
      <c r="CRF72"/>
      <c r="CRG72"/>
      <c r="CRH72"/>
      <c r="CRI72"/>
      <c r="CRJ72"/>
      <c r="CRK72"/>
      <c r="CRL72"/>
      <c r="CRM72"/>
      <c r="CRN72"/>
      <c r="CRO72"/>
      <c r="CRP72"/>
      <c r="CRQ72"/>
      <c r="CRR72"/>
      <c r="CRS72"/>
      <c r="CRT72"/>
      <c r="CRU72"/>
      <c r="CRV72"/>
      <c r="CRW72"/>
      <c r="CRX72"/>
      <c r="CRY72"/>
      <c r="CRZ72"/>
      <c r="CSA72"/>
      <c r="CSB72"/>
      <c r="CSC72"/>
      <c r="CSD72"/>
      <c r="CSE72"/>
      <c r="CSF72"/>
      <c r="CSG72"/>
      <c r="CSH72"/>
      <c r="CSI72"/>
      <c r="CSJ72"/>
      <c r="CSK72"/>
      <c r="CSL72"/>
      <c r="CSM72"/>
      <c r="CSN72"/>
      <c r="CSO72"/>
      <c r="CSP72"/>
      <c r="CSQ72"/>
      <c r="CSR72"/>
      <c r="CSS72"/>
      <c r="CST72"/>
      <c r="CSU72"/>
      <c r="CSV72"/>
      <c r="CSW72"/>
      <c r="CSX72"/>
      <c r="CSY72"/>
      <c r="CSZ72"/>
      <c r="CTA72"/>
      <c r="CTB72"/>
      <c r="CTC72"/>
      <c r="CTD72"/>
      <c r="CTE72"/>
      <c r="CTF72"/>
      <c r="CTG72"/>
      <c r="CTH72"/>
      <c r="CTI72"/>
      <c r="CTJ72"/>
      <c r="CTK72"/>
      <c r="CTL72"/>
      <c r="CTM72"/>
      <c r="CTN72"/>
      <c r="CTO72"/>
      <c r="CTP72"/>
      <c r="CTQ72"/>
      <c r="CTR72"/>
      <c r="CTS72"/>
      <c r="CTT72"/>
      <c r="CTU72"/>
      <c r="CTV72"/>
      <c r="CTW72"/>
      <c r="CTX72"/>
      <c r="CTY72"/>
      <c r="CTZ72"/>
      <c r="CUA72"/>
      <c r="CUB72"/>
      <c r="CUC72"/>
      <c r="CUD72"/>
      <c r="CUE72"/>
      <c r="CUF72"/>
      <c r="CUG72"/>
      <c r="CUH72"/>
      <c r="CUI72"/>
      <c r="CUJ72"/>
      <c r="CUK72"/>
      <c r="CUL72"/>
      <c r="CUM72"/>
      <c r="CUN72"/>
      <c r="CUO72"/>
      <c r="CUP72"/>
      <c r="CUQ72"/>
      <c r="CUR72"/>
      <c r="CUS72"/>
      <c r="CUT72"/>
      <c r="CUU72"/>
      <c r="CUV72"/>
      <c r="CUW72"/>
      <c r="CUX72"/>
      <c r="CUY72"/>
      <c r="CUZ72"/>
      <c r="CVA72"/>
      <c r="CVB72"/>
      <c r="CVC72"/>
      <c r="CVD72"/>
      <c r="CVE72"/>
      <c r="CVF72"/>
      <c r="CVG72"/>
      <c r="CVH72"/>
      <c r="CVI72"/>
      <c r="CVJ72"/>
      <c r="CVK72"/>
      <c r="CVL72"/>
      <c r="CVM72"/>
      <c r="CVN72"/>
      <c r="CVO72"/>
      <c r="CVP72"/>
      <c r="CVQ72"/>
      <c r="CVR72"/>
      <c r="CVS72"/>
      <c r="CVT72"/>
      <c r="CVU72"/>
      <c r="CVV72"/>
      <c r="CVW72"/>
      <c r="CVX72"/>
      <c r="CVY72"/>
      <c r="CVZ72"/>
      <c r="CWA72"/>
      <c r="CWB72"/>
      <c r="CWC72"/>
      <c r="CWD72"/>
      <c r="CWE72"/>
      <c r="CWF72"/>
      <c r="CWG72"/>
      <c r="CWH72"/>
      <c r="CWI72"/>
      <c r="CWJ72"/>
      <c r="CWK72"/>
      <c r="CWL72"/>
      <c r="CWM72"/>
      <c r="CWN72"/>
      <c r="CWO72"/>
      <c r="CWP72"/>
      <c r="CWQ72"/>
      <c r="CWR72"/>
      <c r="CWS72"/>
      <c r="CWT72"/>
      <c r="CWU72"/>
      <c r="CWV72"/>
      <c r="CWW72"/>
      <c r="CWX72"/>
      <c r="CWY72"/>
      <c r="CWZ72"/>
      <c r="CXA72"/>
      <c r="CXB72"/>
      <c r="CXC72"/>
      <c r="CXD72"/>
      <c r="CXE72"/>
      <c r="CXF72"/>
      <c r="CXG72"/>
      <c r="CXH72"/>
      <c r="CXI72"/>
      <c r="CXJ72"/>
      <c r="CXK72"/>
      <c r="CXL72"/>
      <c r="CXM72"/>
      <c r="CXN72"/>
      <c r="CXO72"/>
      <c r="CXP72"/>
      <c r="CXQ72"/>
      <c r="CXR72"/>
      <c r="CXS72"/>
      <c r="CXT72"/>
      <c r="CXU72"/>
      <c r="CXV72"/>
      <c r="CXW72"/>
      <c r="CXX72"/>
      <c r="CXY72"/>
      <c r="CXZ72"/>
      <c r="CYA72"/>
      <c r="CYB72"/>
      <c r="CYC72"/>
      <c r="CYD72"/>
      <c r="CYE72"/>
      <c r="CYF72"/>
      <c r="CYG72"/>
      <c r="CYH72"/>
      <c r="CYI72"/>
      <c r="CYJ72"/>
      <c r="CYK72"/>
      <c r="CYL72"/>
      <c r="CYM72"/>
      <c r="CYN72"/>
      <c r="CYO72"/>
      <c r="CYP72"/>
      <c r="CYQ72"/>
      <c r="CYR72"/>
      <c r="CYS72"/>
      <c r="CYT72"/>
      <c r="CYU72"/>
      <c r="CYV72"/>
      <c r="CYW72"/>
      <c r="CYX72"/>
      <c r="CYY72"/>
      <c r="CYZ72"/>
      <c r="CZA72"/>
      <c r="CZB72"/>
      <c r="CZC72"/>
      <c r="CZD72"/>
      <c r="CZE72"/>
      <c r="CZF72"/>
      <c r="CZG72"/>
      <c r="CZH72"/>
      <c r="CZI72"/>
      <c r="CZJ72"/>
      <c r="CZK72"/>
      <c r="CZL72"/>
      <c r="CZM72"/>
      <c r="CZN72"/>
      <c r="CZO72"/>
      <c r="CZP72"/>
      <c r="CZQ72"/>
      <c r="CZR72"/>
      <c r="CZS72"/>
      <c r="CZT72"/>
      <c r="CZU72"/>
      <c r="CZV72"/>
      <c r="CZW72"/>
      <c r="CZX72"/>
      <c r="CZY72"/>
      <c r="CZZ72"/>
      <c r="DAA72"/>
      <c r="DAB72"/>
      <c r="DAC72"/>
      <c r="DAD72"/>
      <c r="DAE72"/>
      <c r="DAF72"/>
      <c r="DAG72"/>
      <c r="DAH72"/>
      <c r="DAI72"/>
      <c r="DAJ72"/>
      <c r="DAK72"/>
      <c r="DAL72"/>
      <c r="DAM72"/>
      <c r="DAN72"/>
      <c r="DAO72"/>
      <c r="DAP72"/>
      <c r="DAQ72"/>
      <c r="DAR72"/>
      <c r="DAS72"/>
      <c r="DAT72"/>
      <c r="DAU72"/>
      <c r="DAV72"/>
      <c r="DAW72"/>
      <c r="DAX72"/>
      <c r="DAY72"/>
      <c r="DAZ72"/>
      <c r="DBA72"/>
      <c r="DBB72"/>
      <c r="DBC72"/>
      <c r="DBD72"/>
      <c r="DBE72"/>
      <c r="DBF72"/>
      <c r="DBG72"/>
      <c r="DBH72"/>
      <c r="DBI72"/>
      <c r="DBJ72"/>
      <c r="DBK72"/>
      <c r="DBL72"/>
      <c r="DBM72"/>
      <c r="DBN72"/>
      <c r="DBO72"/>
      <c r="DBP72"/>
      <c r="DBQ72"/>
      <c r="DBR72"/>
      <c r="DBS72"/>
      <c r="DBT72"/>
      <c r="DBU72"/>
      <c r="DBV72"/>
      <c r="DBW72"/>
      <c r="DBX72"/>
      <c r="DBY72"/>
      <c r="DBZ72"/>
      <c r="DCA72"/>
      <c r="DCB72"/>
      <c r="DCC72"/>
      <c r="DCD72"/>
      <c r="DCE72"/>
      <c r="DCF72"/>
      <c r="DCG72"/>
      <c r="DCH72"/>
      <c r="DCI72"/>
      <c r="DCJ72"/>
      <c r="DCK72"/>
      <c r="DCL72"/>
      <c r="DCM72"/>
      <c r="DCN72"/>
      <c r="DCO72"/>
      <c r="DCP72"/>
      <c r="DCQ72"/>
      <c r="DCR72"/>
      <c r="DCS72"/>
      <c r="DCT72"/>
      <c r="DCU72"/>
      <c r="DCV72"/>
      <c r="DCW72"/>
      <c r="DCX72"/>
      <c r="DCY72"/>
      <c r="DCZ72"/>
      <c r="DDA72"/>
      <c r="DDB72"/>
      <c r="DDC72"/>
      <c r="DDD72"/>
      <c r="DDE72"/>
      <c r="DDF72"/>
      <c r="DDG72"/>
      <c r="DDH72"/>
      <c r="DDI72"/>
      <c r="DDJ72"/>
      <c r="DDK72"/>
      <c r="DDL72"/>
      <c r="DDM72"/>
      <c r="DDN72"/>
      <c r="DDO72"/>
      <c r="DDP72"/>
      <c r="DDQ72"/>
      <c r="DDR72"/>
      <c r="DDS72"/>
      <c r="DDT72"/>
      <c r="DDU72"/>
      <c r="DDV72"/>
      <c r="DDW72"/>
      <c r="DDX72"/>
      <c r="DDY72"/>
      <c r="DDZ72"/>
      <c r="DEA72"/>
      <c r="DEB72"/>
      <c r="DEC72"/>
      <c r="DED72"/>
      <c r="DEE72"/>
      <c r="DEF72"/>
      <c r="DEG72"/>
      <c r="DEH72"/>
      <c r="DEI72"/>
      <c r="DEJ72"/>
      <c r="DEK72"/>
      <c r="DEL72"/>
      <c r="DEM72"/>
      <c r="DEN72"/>
      <c r="DEO72"/>
      <c r="DEP72"/>
      <c r="DEQ72"/>
      <c r="DER72"/>
      <c r="DES72"/>
      <c r="DET72"/>
      <c r="DEU72"/>
      <c r="DEV72"/>
      <c r="DEW72"/>
      <c r="DEX72"/>
      <c r="DEY72"/>
      <c r="DEZ72"/>
      <c r="DFA72"/>
      <c r="DFB72"/>
      <c r="DFC72"/>
      <c r="DFD72"/>
      <c r="DFE72"/>
      <c r="DFF72"/>
      <c r="DFG72"/>
      <c r="DFH72"/>
      <c r="DFI72"/>
      <c r="DFJ72"/>
      <c r="DFK72"/>
      <c r="DFL72"/>
      <c r="DFM72"/>
      <c r="DFN72"/>
      <c r="DFO72"/>
      <c r="DFP72"/>
      <c r="DFQ72"/>
      <c r="DFR72"/>
      <c r="DFS72"/>
      <c r="DFT72"/>
      <c r="DFU72"/>
      <c r="DFV72"/>
      <c r="DFW72"/>
      <c r="DFX72"/>
      <c r="DFY72"/>
      <c r="DFZ72"/>
      <c r="DGA72"/>
      <c r="DGB72"/>
      <c r="DGC72"/>
      <c r="DGD72"/>
      <c r="DGE72"/>
      <c r="DGF72"/>
      <c r="DGG72"/>
      <c r="DGH72"/>
      <c r="DGI72"/>
      <c r="DGJ72"/>
      <c r="DGK72"/>
      <c r="DGL72"/>
      <c r="DGM72"/>
      <c r="DGN72"/>
      <c r="DGO72"/>
      <c r="DGP72"/>
      <c r="DGQ72"/>
      <c r="DGR72"/>
      <c r="DGS72"/>
      <c r="DGT72"/>
      <c r="DGU72"/>
      <c r="DGV72"/>
      <c r="DGW72"/>
      <c r="DGX72"/>
      <c r="DGY72"/>
      <c r="DGZ72"/>
      <c r="DHA72"/>
      <c r="DHB72"/>
      <c r="DHC72"/>
      <c r="DHD72"/>
      <c r="DHE72"/>
      <c r="DHF72"/>
      <c r="DHG72"/>
      <c r="DHH72"/>
      <c r="DHI72"/>
      <c r="DHJ72"/>
      <c r="DHK72"/>
      <c r="DHL72"/>
      <c r="DHM72"/>
      <c r="DHN72"/>
      <c r="DHO72"/>
      <c r="DHP72"/>
      <c r="DHQ72"/>
      <c r="DHR72"/>
      <c r="DHS72"/>
      <c r="DHT72"/>
      <c r="DHU72"/>
      <c r="DHV72"/>
      <c r="DHW72"/>
      <c r="DHX72"/>
      <c r="DHY72"/>
      <c r="DHZ72"/>
      <c r="DIA72"/>
      <c r="DIB72"/>
      <c r="DIC72"/>
      <c r="DID72"/>
      <c r="DIE72"/>
      <c r="DIF72"/>
      <c r="DIG72"/>
      <c r="DIH72"/>
      <c r="DII72"/>
      <c r="DIJ72"/>
      <c r="DIK72"/>
      <c r="DIL72"/>
      <c r="DIM72"/>
      <c r="DIN72"/>
      <c r="DIO72"/>
      <c r="DIP72"/>
      <c r="DIQ72"/>
      <c r="DIR72"/>
      <c r="DIS72"/>
      <c r="DIT72"/>
      <c r="DIU72"/>
      <c r="DIV72"/>
      <c r="DIW72"/>
      <c r="DIX72"/>
      <c r="DIY72"/>
      <c r="DIZ72"/>
      <c r="DJA72"/>
      <c r="DJB72"/>
      <c r="DJC72"/>
      <c r="DJD72"/>
      <c r="DJE72"/>
      <c r="DJF72"/>
      <c r="DJG72"/>
      <c r="DJH72"/>
      <c r="DJI72"/>
      <c r="DJJ72"/>
      <c r="DJK72"/>
      <c r="DJL72"/>
      <c r="DJM72"/>
      <c r="DJN72"/>
      <c r="DJO72"/>
      <c r="DJP72"/>
      <c r="DJQ72"/>
      <c r="DJR72"/>
      <c r="DJS72"/>
      <c r="DJT72"/>
      <c r="DJU72"/>
      <c r="DJV72"/>
      <c r="DJW72"/>
      <c r="DJX72"/>
      <c r="DJY72"/>
      <c r="DJZ72"/>
      <c r="DKA72"/>
      <c r="DKB72"/>
      <c r="DKC72"/>
      <c r="DKD72"/>
      <c r="DKE72"/>
      <c r="DKF72"/>
      <c r="DKG72"/>
      <c r="DKH72"/>
      <c r="DKI72"/>
      <c r="DKJ72"/>
      <c r="DKK72"/>
      <c r="DKL72"/>
      <c r="DKM72"/>
      <c r="DKN72"/>
      <c r="DKO72"/>
      <c r="DKP72"/>
      <c r="DKQ72"/>
      <c r="DKR72"/>
      <c r="DKS72"/>
      <c r="DKT72"/>
      <c r="DKU72"/>
      <c r="DKV72"/>
      <c r="DKW72"/>
      <c r="DKX72"/>
      <c r="DKY72"/>
      <c r="DKZ72"/>
      <c r="DLA72"/>
      <c r="DLB72"/>
      <c r="DLC72"/>
      <c r="DLD72"/>
      <c r="DLE72"/>
      <c r="DLF72"/>
      <c r="DLG72"/>
      <c r="DLH72"/>
      <c r="DLI72"/>
      <c r="DLJ72"/>
      <c r="DLK72"/>
      <c r="DLL72"/>
      <c r="DLM72"/>
      <c r="DLN72"/>
      <c r="DLO72"/>
      <c r="DLP72"/>
      <c r="DLQ72"/>
      <c r="DLR72"/>
      <c r="DLS72"/>
      <c r="DLT72"/>
      <c r="DLU72"/>
      <c r="DLV72"/>
      <c r="DLW72"/>
      <c r="DLX72"/>
      <c r="DLY72"/>
      <c r="DLZ72"/>
      <c r="DMA72"/>
      <c r="DMB72"/>
      <c r="DMC72"/>
      <c r="DMD72"/>
      <c r="DME72"/>
      <c r="DMF72"/>
      <c r="DMG72"/>
      <c r="DMH72"/>
      <c r="DMI72"/>
      <c r="DMJ72"/>
      <c r="DMK72"/>
      <c r="DML72"/>
      <c r="DMM72"/>
      <c r="DMN72"/>
      <c r="DMO72"/>
      <c r="DMP72"/>
      <c r="DMQ72"/>
      <c r="DMR72"/>
      <c r="DMS72"/>
      <c r="DMT72"/>
      <c r="DMU72"/>
      <c r="DMV72"/>
      <c r="DMW72"/>
      <c r="DMX72"/>
      <c r="DMY72"/>
      <c r="DMZ72"/>
      <c r="DNA72"/>
      <c r="DNB72"/>
      <c r="DNC72"/>
      <c r="DND72"/>
      <c r="DNE72"/>
      <c r="DNF72"/>
      <c r="DNG72"/>
      <c r="DNH72"/>
      <c r="DNI72"/>
      <c r="DNJ72"/>
      <c r="DNK72"/>
      <c r="DNL72"/>
      <c r="DNM72"/>
      <c r="DNN72"/>
      <c r="DNO72"/>
      <c r="DNP72"/>
      <c r="DNQ72"/>
      <c r="DNR72"/>
      <c r="DNS72"/>
      <c r="DNT72"/>
      <c r="DNU72"/>
      <c r="DNV72"/>
      <c r="DNW72"/>
      <c r="DNX72"/>
      <c r="DNY72"/>
      <c r="DNZ72"/>
      <c r="DOA72"/>
      <c r="DOB72"/>
      <c r="DOC72"/>
      <c r="DOD72"/>
      <c r="DOE72"/>
      <c r="DOF72"/>
      <c r="DOG72"/>
      <c r="DOH72"/>
      <c r="DOI72"/>
      <c r="DOJ72"/>
      <c r="DOK72"/>
      <c r="DOL72"/>
      <c r="DOM72"/>
      <c r="DON72"/>
      <c r="DOO72"/>
      <c r="DOP72"/>
      <c r="DOQ72"/>
      <c r="DOR72"/>
      <c r="DOS72"/>
      <c r="DOT72"/>
      <c r="DOU72"/>
      <c r="DOV72"/>
      <c r="DOW72"/>
      <c r="DOX72"/>
      <c r="DOY72"/>
      <c r="DOZ72"/>
      <c r="DPA72"/>
      <c r="DPB72"/>
      <c r="DPC72"/>
      <c r="DPD72"/>
      <c r="DPE72"/>
      <c r="DPF72"/>
      <c r="DPG72"/>
      <c r="DPH72"/>
      <c r="DPI72"/>
      <c r="DPJ72"/>
      <c r="DPK72"/>
      <c r="DPL72"/>
      <c r="DPM72"/>
      <c r="DPN72"/>
      <c r="DPO72"/>
      <c r="DPP72"/>
      <c r="DPQ72"/>
      <c r="DPR72"/>
      <c r="DPS72"/>
      <c r="DPT72"/>
      <c r="DPU72"/>
      <c r="DPV72"/>
      <c r="DPW72"/>
      <c r="DPX72"/>
      <c r="DPY72"/>
      <c r="DPZ72"/>
      <c r="DQA72"/>
      <c r="DQB72"/>
      <c r="DQC72"/>
      <c r="DQD72"/>
      <c r="DQE72"/>
      <c r="DQF72"/>
      <c r="DQG72"/>
      <c r="DQH72"/>
      <c r="DQI72"/>
      <c r="DQJ72"/>
      <c r="DQK72"/>
      <c r="DQL72"/>
      <c r="DQM72"/>
      <c r="DQN72"/>
      <c r="DQO72"/>
      <c r="DQP72"/>
      <c r="DQQ72"/>
      <c r="DQR72"/>
      <c r="DQS72"/>
      <c r="DQT72"/>
      <c r="DQU72"/>
      <c r="DQV72"/>
      <c r="DQW72"/>
      <c r="DQX72"/>
      <c r="DQY72"/>
      <c r="DQZ72"/>
      <c r="DRA72"/>
      <c r="DRB72"/>
      <c r="DRC72"/>
      <c r="DRD72"/>
      <c r="DRE72"/>
      <c r="DRF72"/>
      <c r="DRG72"/>
      <c r="DRH72"/>
      <c r="DRI72"/>
      <c r="DRJ72"/>
      <c r="DRK72"/>
      <c r="DRL72"/>
      <c r="DRM72"/>
      <c r="DRN72"/>
      <c r="DRO72"/>
      <c r="DRP72"/>
      <c r="DRQ72"/>
      <c r="DRR72"/>
      <c r="DRS72"/>
      <c r="DRT72"/>
      <c r="DRU72"/>
      <c r="DRV72"/>
      <c r="DRW72"/>
      <c r="DRX72"/>
      <c r="DRY72"/>
      <c r="DRZ72"/>
      <c r="DSA72"/>
      <c r="DSB72"/>
      <c r="DSC72"/>
      <c r="DSD72"/>
      <c r="DSE72"/>
      <c r="DSF72"/>
      <c r="DSG72"/>
      <c r="DSH72"/>
      <c r="DSI72"/>
      <c r="DSJ72"/>
      <c r="DSK72"/>
      <c r="DSL72"/>
      <c r="DSM72"/>
      <c r="DSN72"/>
      <c r="DSO72"/>
      <c r="DSP72"/>
      <c r="DSQ72"/>
      <c r="DSR72"/>
      <c r="DSS72"/>
      <c r="DST72"/>
      <c r="DSU72"/>
      <c r="DSV72"/>
      <c r="DSW72"/>
      <c r="DSX72"/>
      <c r="DSY72"/>
      <c r="DSZ72"/>
      <c r="DTA72"/>
      <c r="DTB72"/>
      <c r="DTC72"/>
      <c r="DTD72"/>
      <c r="DTE72"/>
      <c r="DTF72"/>
      <c r="DTG72"/>
      <c r="DTH72"/>
      <c r="DTI72"/>
      <c r="DTJ72"/>
      <c r="DTK72"/>
      <c r="DTL72"/>
      <c r="DTM72"/>
      <c r="DTN72"/>
      <c r="DTO72"/>
      <c r="DTP72"/>
      <c r="DTQ72"/>
      <c r="DTR72"/>
      <c r="DTS72"/>
      <c r="DTT72"/>
      <c r="DTU72"/>
      <c r="DTV72"/>
      <c r="DTW72"/>
      <c r="DTX72"/>
      <c r="DTY72"/>
      <c r="DTZ72"/>
      <c r="DUA72"/>
      <c r="DUB72"/>
      <c r="DUC72"/>
      <c r="DUD72"/>
      <c r="DUE72"/>
      <c r="DUF72"/>
      <c r="DUG72"/>
      <c r="DUH72"/>
      <c r="DUI72"/>
      <c r="DUJ72"/>
      <c r="DUK72"/>
      <c r="DUL72"/>
      <c r="DUM72"/>
      <c r="DUN72"/>
      <c r="DUO72"/>
      <c r="DUP72"/>
      <c r="DUQ72"/>
      <c r="DUR72"/>
      <c r="DUS72"/>
      <c r="DUT72"/>
      <c r="DUU72"/>
      <c r="DUV72"/>
      <c r="DUW72"/>
      <c r="DUX72"/>
      <c r="DUY72"/>
      <c r="DUZ72"/>
      <c r="DVA72"/>
      <c r="DVB72"/>
      <c r="DVC72"/>
      <c r="DVD72"/>
      <c r="DVE72"/>
      <c r="DVF72"/>
      <c r="DVG72"/>
      <c r="DVH72"/>
      <c r="DVI72"/>
      <c r="DVJ72"/>
      <c r="DVK72"/>
      <c r="DVL72"/>
      <c r="DVM72"/>
      <c r="DVN72"/>
      <c r="DVO72"/>
      <c r="DVP72"/>
      <c r="DVQ72"/>
      <c r="DVR72"/>
      <c r="DVS72"/>
      <c r="DVT72"/>
      <c r="DVU72"/>
      <c r="DVV72"/>
      <c r="DVW72"/>
      <c r="DVX72"/>
      <c r="DVY72"/>
      <c r="DVZ72"/>
      <c r="DWA72"/>
      <c r="DWB72"/>
      <c r="DWC72"/>
      <c r="DWD72"/>
      <c r="DWE72"/>
      <c r="DWF72"/>
      <c r="DWG72"/>
      <c r="DWH72"/>
      <c r="DWI72"/>
      <c r="DWJ72"/>
      <c r="DWK72"/>
      <c r="DWL72"/>
      <c r="DWM72"/>
      <c r="DWN72"/>
      <c r="DWO72"/>
      <c r="DWP72"/>
      <c r="DWQ72"/>
      <c r="DWR72"/>
      <c r="DWS72"/>
      <c r="DWT72"/>
      <c r="DWU72"/>
      <c r="DWV72"/>
      <c r="DWW72"/>
      <c r="DWX72"/>
      <c r="DWY72"/>
      <c r="DWZ72"/>
      <c r="DXA72"/>
      <c r="DXB72"/>
      <c r="DXC72"/>
      <c r="DXD72"/>
      <c r="DXE72"/>
      <c r="DXF72"/>
      <c r="DXG72"/>
      <c r="DXH72"/>
      <c r="DXI72"/>
      <c r="DXJ72"/>
      <c r="DXK72"/>
      <c r="DXL72"/>
      <c r="DXM72"/>
      <c r="DXN72"/>
      <c r="DXO72"/>
      <c r="DXP72"/>
      <c r="DXQ72"/>
      <c r="DXR72"/>
      <c r="DXS72"/>
      <c r="DXT72"/>
      <c r="DXU72"/>
      <c r="DXV72"/>
      <c r="DXW72"/>
      <c r="DXX72"/>
      <c r="DXY72"/>
      <c r="DXZ72"/>
      <c r="DYA72"/>
      <c r="DYB72"/>
      <c r="DYC72"/>
      <c r="DYD72"/>
      <c r="DYE72"/>
      <c r="DYF72"/>
      <c r="DYG72"/>
      <c r="DYH72"/>
      <c r="DYI72"/>
      <c r="DYJ72"/>
      <c r="DYK72"/>
      <c r="DYL72"/>
      <c r="DYM72"/>
      <c r="DYN72"/>
      <c r="DYO72"/>
      <c r="DYP72"/>
      <c r="DYQ72"/>
      <c r="DYR72"/>
      <c r="DYS72"/>
      <c r="DYT72"/>
      <c r="DYU72"/>
      <c r="DYV72"/>
      <c r="DYW72"/>
      <c r="DYX72"/>
      <c r="DYY72"/>
      <c r="DYZ72"/>
      <c r="DZA72"/>
      <c r="DZB72"/>
      <c r="DZC72"/>
      <c r="DZD72"/>
      <c r="DZE72"/>
      <c r="DZF72"/>
      <c r="DZG72"/>
      <c r="DZH72"/>
      <c r="DZI72"/>
      <c r="DZJ72"/>
      <c r="DZK72"/>
      <c r="DZL72"/>
      <c r="DZM72"/>
      <c r="DZN72"/>
      <c r="DZO72"/>
      <c r="DZP72"/>
      <c r="DZQ72"/>
      <c r="DZR72"/>
      <c r="DZS72"/>
      <c r="DZT72"/>
      <c r="DZU72"/>
      <c r="DZV72"/>
      <c r="DZW72"/>
      <c r="DZX72"/>
      <c r="DZY72"/>
      <c r="DZZ72"/>
      <c r="EAA72"/>
      <c r="EAB72"/>
      <c r="EAC72"/>
      <c r="EAD72"/>
      <c r="EAE72"/>
      <c r="EAF72"/>
      <c r="EAG72"/>
      <c r="EAH72"/>
      <c r="EAI72"/>
      <c r="EAJ72"/>
      <c r="EAK72"/>
      <c r="EAL72"/>
      <c r="EAM72"/>
      <c r="EAN72"/>
      <c r="EAO72"/>
      <c r="EAP72"/>
      <c r="EAQ72"/>
      <c r="EAR72"/>
      <c r="EAS72"/>
      <c r="EAT72"/>
      <c r="EAU72"/>
      <c r="EAV72"/>
      <c r="EAW72"/>
      <c r="EAX72"/>
      <c r="EAY72"/>
      <c r="EAZ72"/>
      <c r="EBA72"/>
      <c r="EBB72"/>
      <c r="EBC72"/>
      <c r="EBD72"/>
      <c r="EBE72"/>
      <c r="EBF72"/>
      <c r="EBG72"/>
      <c r="EBH72"/>
      <c r="EBI72"/>
      <c r="EBJ72"/>
      <c r="EBK72"/>
      <c r="EBL72"/>
      <c r="EBM72"/>
      <c r="EBN72"/>
      <c r="EBO72"/>
      <c r="EBP72"/>
      <c r="EBQ72"/>
      <c r="EBR72"/>
      <c r="EBS72"/>
      <c r="EBT72"/>
      <c r="EBU72"/>
      <c r="EBV72"/>
      <c r="EBW72"/>
      <c r="EBX72"/>
      <c r="EBY72"/>
      <c r="EBZ72"/>
      <c r="ECA72"/>
      <c r="ECB72"/>
      <c r="ECC72"/>
      <c r="ECD72"/>
      <c r="ECE72"/>
      <c r="ECF72"/>
      <c r="ECG72"/>
      <c r="ECH72"/>
      <c r="ECI72"/>
      <c r="ECJ72"/>
      <c r="ECK72"/>
      <c r="ECL72"/>
      <c r="ECM72"/>
      <c r="ECN72"/>
      <c r="ECO72"/>
      <c r="ECP72"/>
      <c r="ECQ72"/>
      <c r="ECR72"/>
      <c r="ECS72"/>
      <c r="ECT72"/>
      <c r="ECU72"/>
      <c r="ECV72"/>
      <c r="ECW72"/>
      <c r="ECX72"/>
      <c r="ECY72"/>
      <c r="ECZ72"/>
      <c r="EDA72"/>
      <c r="EDB72"/>
      <c r="EDC72"/>
      <c r="EDD72"/>
      <c r="EDE72"/>
      <c r="EDF72"/>
      <c r="EDG72"/>
      <c r="EDH72"/>
      <c r="EDI72"/>
      <c r="EDJ72"/>
      <c r="EDK72"/>
      <c r="EDL72"/>
      <c r="EDM72"/>
      <c r="EDN72"/>
      <c r="EDO72"/>
      <c r="EDP72"/>
      <c r="EDQ72"/>
      <c r="EDR72"/>
      <c r="EDS72"/>
      <c r="EDT72"/>
      <c r="EDU72"/>
      <c r="EDV72"/>
      <c r="EDW72"/>
      <c r="EDX72"/>
      <c r="EDY72"/>
      <c r="EDZ72"/>
      <c r="EEA72"/>
      <c r="EEB72"/>
      <c r="EEC72"/>
      <c r="EED72"/>
      <c r="EEE72"/>
      <c r="EEF72"/>
      <c r="EEG72"/>
      <c r="EEH72"/>
      <c r="EEI72"/>
      <c r="EEJ72"/>
      <c r="EEK72"/>
      <c r="EEL72"/>
      <c r="EEM72"/>
      <c r="EEN72"/>
      <c r="EEO72"/>
      <c r="EEP72"/>
      <c r="EEQ72"/>
      <c r="EER72"/>
      <c r="EES72"/>
      <c r="EET72"/>
      <c r="EEU72"/>
      <c r="EEV72"/>
      <c r="EEW72"/>
      <c r="EEX72"/>
      <c r="EEY72"/>
      <c r="EEZ72"/>
      <c r="EFA72"/>
      <c r="EFB72"/>
      <c r="EFC72"/>
      <c r="EFD72"/>
      <c r="EFE72"/>
      <c r="EFF72"/>
      <c r="EFG72"/>
      <c r="EFH72"/>
      <c r="EFI72"/>
      <c r="EFJ72"/>
      <c r="EFK72"/>
      <c r="EFL72"/>
      <c r="EFM72"/>
      <c r="EFN72"/>
      <c r="EFO72"/>
      <c r="EFP72"/>
      <c r="EFQ72"/>
      <c r="EFR72"/>
      <c r="EFS72"/>
      <c r="EFT72"/>
      <c r="EFU72"/>
      <c r="EFV72"/>
      <c r="EFW72"/>
      <c r="EFX72"/>
      <c r="EFY72"/>
      <c r="EFZ72"/>
      <c r="EGA72"/>
      <c r="EGB72"/>
      <c r="EGC72"/>
      <c r="EGD72"/>
      <c r="EGE72"/>
      <c r="EGF72"/>
      <c r="EGG72"/>
      <c r="EGH72"/>
      <c r="EGI72"/>
      <c r="EGJ72"/>
      <c r="EGK72"/>
      <c r="EGL72"/>
      <c r="EGM72"/>
      <c r="EGN72"/>
      <c r="EGO72"/>
      <c r="EGP72"/>
      <c r="EGQ72"/>
      <c r="EGR72"/>
      <c r="EGS72"/>
      <c r="EGT72"/>
      <c r="EGU72"/>
      <c r="EGV72"/>
      <c r="EGW72"/>
      <c r="EGX72"/>
      <c r="EGY72"/>
      <c r="EGZ72"/>
      <c r="EHA72"/>
      <c r="EHB72"/>
      <c r="EHC72"/>
      <c r="EHD72"/>
      <c r="EHE72"/>
      <c r="EHF72"/>
      <c r="EHG72"/>
      <c r="EHH72"/>
      <c r="EHI72"/>
      <c r="EHJ72"/>
      <c r="EHK72"/>
      <c r="EHL72"/>
      <c r="EHM72"/>
      <c r="EHN72"/>
      <c r="EHO72"/>
      <c r="EHP72"/>
      <c r="EHQ72"/>
      <c r="EHR72"/>
      <c r="EHS72"/>
      <c r="EHT72"/>
      <c r="EHU72"/>
      <c r="EHV72"/>
      <c r="EHW72"/>
      <c r="EHX72"/>
      <c r="EHY72"/>
      <c r="EHZ72"/>
      <c r="EIA72"/>
      <c r="EIB72"/>
      <c r="EIC72"/>
      <c r="EID72"/>
      <c r="EIE72"/>
      <c r="EIF72"/>
      <c r="EIG72"/>
      <c r="EIH72"/>
      <c r="EII72"/>
      <c r="EIJ72"/>
      <c r="EIK72"/>
      <c r="EIL72"/>
      <c r="EIM72"/>
      <c r="EIN72"/>
      <c r="EIO72"/>
      <c r="EIP72"/>
      <c r="EIQ72"/>
      <c r="EIR72"/>
      <c r="EIS72"/>
      <c r="EIT72"/>
      <c r="EIU72"/>
      <c r="EIV72"/>
      <c r="EIW72"/>
      <c r="EIX72"/>
      <c r="EIY72"/>
      <c r="EIZ72"/>
      <c r="EJA72"/>
      <c r="EJB72"/>
      <c r="EJC72"/>
      <c r="EJD72"/>
      <c r="EJE72"/>
      <c r="EJF72"/>
      <c r="EJG72"/>
      <c r="EJH72"/>
      <c r="EJI72"/>
      <c r="EJJ72"/>
      <c r="EJK72"/>
      <c r="EJL72"/>
      <c r="EJM72"/>
      <c r="EJN72"/>
      <c r="EJO72"/>
      <c r="EJP72"/>
      <c r="EJQ72"/>
      <c r="EJR72"/>
      <c r="EJS72"/>
      <c r="EJT72"/>
      <c r="EJU72"/>
      <c r="EJV72"/>
      <c r="EJW72"/>
      <c r="EJX72"/>
      <c r="EJY72"/>
      <c r="EJZ72"/>
      <c r="EKA72"/>
      <c r="EKB72"/>
      <c r="EKC72"/>
      <c r="EKD72"/>
      <c r="EKE72"/>
      <c r="EKF72"/>
      <c r="EKG72"/>
      <c r="EKH72"/>
      <c r="EKI72"/>
      <c r="EKJ72"/>
      <c r="EKK72"/>
      <c r="EKL72"/>
      <c r="EKM72"/>
      <c r="EKN72"/>
      <c r="EKO72"/>
      <c r="EKP72"/>
      <c r="EKQ72"/>
      <c r="EKR72"/>
      <c r="EKS72"/>
      <c r="EKT72"/>
      <c r="EKU72"/>
      <c r="EKV72"/>
      <c r="EKW72"/>
      <c r="EKX72"/>
      <c r="EKY72"/>
      <c r="EKZ72"/>
      <c r="ELA72"/>
      <c r="ELB72"/>
      <c r="ELC72"/>
      <c r="ELD72"/>
      <c r="ELE72"/>
      <c r="ELF72"/>
      <c r="ELG72"/>
      <c r="ELH72"/>
      <c r="ELI72"/>
      <c r="ELJ72"/>
      <c r="ELK72"/>
      <c r="ELL72"/>
      <c r="ELM72"/>
      <c r="ELN72"/>
      <c r="ELO72"/>
      <c r="ELP72"/>
      <c r="ELQ72"/>
      <c r="ELR72"/>
      <c r="ELS72"/>
      <c r="ELT72"/>
      <c r="ELU72"/>
      <c r="ELV72"/>
      <c r="ELW72"/>
      <c r="ELX72"/>
      <c r="ELY72"/>
      <c r="ELZ72"/>
      <c r="EMA72"/>
      <c r="EMB72"/>
      <c r="EMC72"/>
      <c r="EMD72"/>
      <c r="EME72"/>
      <c r="EMF72"/>
      <c r="EMG72"/>
      <c r="EMH72"/>
      <c r="EMI72"/>
      <c r="EMJ72"/>
      <c r="EMK72"/>
      <c r="EML72"/>
      <c r="EMM72"/>
      <c r="EMN72"/>
      <c r="EMO72"/>
      <c r="EMP72"/>
      <c r="EMQ72"/>
      <c r="EMR72"/>
      <c r="EMS72"/>
      <c r="EMT72"/>
      <c r="EMU72"/>
      <c r="EMV72"/>
      <c r="EMW72"/>
      <c r="EMX72"/>
      <c r="EMY72"/>
      <c r="EMZ72"/>
      <c r="ENA72"/>
      <c r="ENB72"/>
      <c r="ENC72"/>
      <c r="END72"/>
      <c r="ENE72"/>
      <c r="ENF72"/>
      <c r="ENG72"/>
      <c r="ENH72"/>
      <c r="ENI72"/>
      <c r="ENJ72"/>
      <c r="ENK72"/>
      <c r="ENL72"/>
      <c r="ENM72"/>
      <c r="ENN72"/>
      <c r="ENO72"/>
      <c r="ENP72"/>
      <c r="ENQ72"/>
      <c r="ENR72"/>
      <c r="ENS72"/>
      <c r="ENT72"/>
      <c r="ENU72"/>
      <c r="ENV72"/>
      <c r="ENW72"/>
      <c r="ENX72"/>
      <c r="ENY72"/>
      <c r="ENZ72"/>
      <c r="EOA72"/>
      <c r="EOB72"/>
      <c r="EOC72"/>
      <c r="EOD72"/>
      <c r="EOE72"/>
      <c r="EOF72"/>
      <c r="EOG72"/>
      <c r="EOH72"/>
      <c r="EOI72"/>
      <c r="EOJ72"/>
      <c r="EOK72"/>
      <c r="EOL72"/>
      <c r="EOM72"/>
      <c r="EON72"/>
      <c r="EOO72"/>
      <c r="EOP72"/>
      <c r="EOQ72"/>
      <c r="EOR72"/>
      <c r="EOS72"/>
      <c r="EOT72"/>
      <c r="EOU72"/>
      <c r="EOV72"/>
      <c r="EOW72"/>
      <c r="EOX72"/>
      <c r="EOY72"/>
      <c r="EOZ72"/>
      <c r="EPA72"/>
      <c r="EPB72"/>
      <c r="EPC72"/>
      <c r="EPD72"/>
      <c r="EPE72"/>
      <c r="EPF72"/>
      <c r="EPG72"/>
      <c r="EPH72"/>
      <c r="EPI72"/>
      <c r="EPJ72"/>
      <c r="EPK72"/>
      <c r="EPL72"/>
      <c r="EPM72"/>
      <c r="EPN72"/>
      <c r="EPO72"/>
      <c r="EPP72"/>
      <c r="EPQ72"/>
      <c r="EPR72"/>
      <c r="EPS72"/>
      <c r="EPT72"/>
      <c r="EPU72"/>
      <c r="EPV72"/>
      <c r="EPW72"/>
      <c r="EPX72"/>
      <c r="EPY72"/>
      <c r="EPZ72"/>
      <c r="EQA72"/>
      <c r="EQB72"/>
      <c r="EQC72"/>
      <c r="EQD72"/>
      <c r="EQE72"/>
      <c r="EQF72"/>
      <c r="EQG72"/>
      <c r="EQH72"/>
      <c r="EQI72"/>
      <c r="EQJ72"/>
      <c r="EQK72"/>
      <c r="EQL72"/>
      <c r="EQM72"/>
      <c r="EQN72"/>
      <c r="EQO72"/>
      <c r="EQP72"/>
      <c r="EQQ72"/>
      <c r="EQR72"/>
      <c r="EQS72"/>
      <c r="EQT72"/>
      <c r="EQU72"/>
      <c r="EQV72"/>
      <c r="EQW72"/>
      <c r="EQX72"/>
      <c r="EQY72"/>
      <c r="EQZ72"/>
      <c r="ERA72"/>
      <c r="ERB72"/>
      <c r="ERC72"/>
      <c r="ERD72"/>
      <c r="ERE72"/>
      <c r="ERF72"/>
      <c r="ERG72"/>
      <c r="ERH72"/>
      <c r="ERI72"/>
      <c r="ERJ72"/>
      <c r="ERK72"/>
      <c r="ERL72"/>
      <c r="ERM72"/>
      <c r="ERN72"/>
      <c r="ERO72"/>
      <c r="ERP72"/>
      <c r="ERQ72"/>
      <c r="ERR72"/>
      <c r="ERS72"/>
      <c r="ERT72"/>
      <c r="ERU72"/>
      <c r="ERV72"/>
      <c r="ERW72"/>
      <c r="ERX72"/>
      <c r="ERY72"/>
      <c r="ERZ72"/>
      <c r="ESA72"/>
      <c r="ESB72"/>
      <c r="ESC72"/>
      <c r="ESD72"/>
      <c r="ESE72"/>
      <c r="ESF72"/>
      <c r="ESG72"/>
      <c r="ESH72"/>
      <c r="ESI72"/>
      <c r="ESJ72"/>
      <c r="ESK72"/>
      <c r="ESL72"/>
      <c r="ESM72"/>
      <c r="ESN72"/>
      <c r="ESO72"/>
      <c r="ESP72"/>
      <c r="ESQ72"/>
      <c r="ESR72"/>
      <c r="ESS72"/>
      <c r="EST72"/>
      <c r="ESU72"/>
      <c r="ESV72"/>
      <c r="ESW72"/>
      <c r="ESX72"/>
      <c r="ESY72"/>
      <c r="ESZ72"/>
      <c r="ETA72"/>
      <c r="ETB72"/>
      <c r="ETC72"/>
      <c r="ETD72"/>
      <c r="ETE72"/>
      <c r="ETF72"/>
      <c r="ETG72"/>
      <c r="ETH72"/>
      <c r="ETI72"/>
      <c r="ETJ72"/>
      <c r="ETK72"/>
      <c r="ETL72"/>
      <c r="ETM72"/>
      <c r="ETN72"/>
      <c r="ETO72"/>
      <c r="ETP72"/>
      <c r="ETQ72"/>
      <c r="ETR72"/>
      <c r="ETS72"/>
      <c r="ETT72"/>
      <c r="ETU72"/>
      <c r="ETV72"/>
      <c r="ETW72"/>
      <c r="ETX72"/>
      <c r="ETY72"/>
      <c r="ETZ72"/>
      <c r="EUA72"/>
      <c r="EUB72"/>
      <c r="EUC72"/>
      <c r="EUD72"/>
      <c r="EUE72"/>
      <c r="EUF72"/>
      <c r="EUG72"/>
      <c r="EUH72"/>
      <c r="EUI72"/>
      <c r="EUJ72"/>
      <c r="EUK72"/>
      <c r="EUL72"/>
      <c r="EUM72"/>
      <c r="EUN72"/>
      <c r="EUO72"/>
      <c r="EUP72"/>
      <c r="EUQ72"/>
      <c r="EUR72"/>
      <c r="EUS72"/>
      <c r="EUT72"/>
      <c r="EUU72"/>
      <c r="EUV72"/>
      <c r="EUW72"/>
      <c r="EUX72"/>
      <c r="EUY72"/>
      <c r="EUZ72"/>
      <c r="EVA72"/>
      <c r="EVB72"/>
      <c r="EVC72"/>
      <c r="EVD72"/>
      <c r="EVE72"/>
      <c r="EVF72"/>
      <c r="EVG72"/>
      <c r="EVH72"/>
      <c r="EVI72"/>
      <c r="EVJ72"/>
      <c r="EVK72"/>
      <c r="EVL72"/>
      <c r="EVM72"/>
      <c r="EVN72"/>
      <c r="EVO72"/>
      <c r="EVP72"/>
      <c r="EVQ72"/>
      <c r="EVR72"/>
      <c r="EVS72"/>
      <c r="EVT72"/>
      <c r="EVU72"/>
      <c r="EVV72"/>
      <c r="EVW72"/>
      <c r="EVX72"/>
      <c r="EVY72"/>
      <c r="EVZ72"/>
      <c r="EWA72"/>
      <c r="EWB72"/>
      <c r="EWC72"/>
      <c r="EWD72"/>
      <c r="EWE72"/>
      <c r="EWF72"/>
      <c r="EWG72"/>
      <c r="EWH72"/>
      <c r="EWI72"/>
      <c r="EWJ72"/>
      <c r="EWK72"/>
      <c r="EWL72"/>
      <c r="EWM72"/>
      <c r="EWN72"/>
      <c r="EWO72"/>
      <c r="EWP72"/>
      <c r="EWQ72"/>
      <c r="EWR72"/>
      <c r="EWS72"/>
      <c r="EWT72"/>
      <c r="EWU72"/>
      <c r="EWV72"/>
      <c r="EWW72"/>
      <c r="EWX72"/>
      <c r="EWY72"/>
      <c r="EWZ72"/>
      <c r="EXA72"/>
      <c r="EXB72"/>
      <c r="EXC72"/>
      <c r="EXD72"/>
      <c r="EXE72"/>
      <c r="EXF72"/>
      <c r="EXG72"/>
      <c r="EXH72"/>
      <c r="EXI72"/>
      <c r="EXJ72"/>
      <c r="EXK72"/>
      <c r="EXL72"/>
      <c r="EXM72"/>
      <c r="EXN72"/>
      <c r="EXO72"/>
      <c r="EXP72"/>
      <c r="EXQ72"/>
      <c r="EXR72"/>
      <c r="EXS72"/>
      <c r="EXT72"/>
      <c r="EXU72"/>
      <c r="EXV72"/>
      <c r="EXW72"/>
      <c r="EXX72"/>
      <c r="EXY72"/>
      <c r="EXZ72"/>
      <c r="EYA72"/>
      <c r="EYB72"/>
      <c r="EYC72"/>
      <c r="EYD72"/>
      <c r="EYE72"/>
      <c r="EYF72"/>
      <c r="EYG72"/>
      <c r="EYH72"/>
      <c r="EYI72"/>
      <c r="EYJ72"/>
      <c r="EYK72"/>
      <c r="EYL72"/>
      <c r="EYM72"/>
      <c r="EYN72"/>
      <c r="EYO72"/>
      <c r="EYP72"/>
      <c r="EYQ72"/>
      <c r="EYR72"/>
      <c r="EYS72"/>
      <c r="EYT72"/>
      <c r="EYU72"/>
      <c r="EYV72"/>
      <c r="EYW72"/>
      <c r="EYX72"/>
      <c r="EYY72"/>
      <c r="EYZ72"/>
      <c r="EZA72"/>
      <c r="EZB72"/>
      <c r="EZC72"/>
      <c r="EZD72"/>
      <c r="EZE72"/>
      <c r="EZF72"/>
      <c r="EZG72"/>
      <c r="EZH72"/>
      <c r="EZI72"/>
      <c r="EZJ72"/>
      <c r="EZK72"/>
      <c r="EZL72"/>
      <c r="EZM72"/>
      <c r="EZN72"/>
      <c r="EZO72"/>
      <c r="EZP72"/>
      <c r="EZQ72"/>
      <c r="EZR72"/>
      <c r="EZS72"/>
      <c r="EZT72"/>
      <c r="EZU72"/>
      <c r="EZV72"/>
      <c r="EZW72"/>
      <c r="EZX72"/>
      <c r="EZY72"/>
      <c r="EZZ72"/>
      <c r="FAA72"/>
      <c r="FAB72"/>
      <c r="FAC72"/>
      <c r="FAD72"/>
      <c r="FAE72"/>
      <c r="FAF72"/>
      <c r="FAG72"/>
      <c r="FAH72"/>
      <c r="FAI72"/>
      <c r="FAJ72"/>
      <c r="FAK72"/>
      <c r="FAL72"/>
      <c r="FAM72"/>
      <c r="FAN72"/>
      <c r="FAO72"/>
      <c r="FAP72"/>
      <c r="FAQ72"/>
      <c r="FAR72"/>
      <c r="FAS72"/>
      <c r="FAT72"/>
      <c r="FAU72"/>
      <c r="FAV72"/>
      <c r="FAW72"/>
      <c r="FAX72"/>
      <c r="FAY72"/>
      <c r="FAZ72"/>
      <c r="FBA72"/>
      <c r="FBB72"/>
      <c r="FBC72"/>
      <c r="FBD72"/>
      <c r="FBE72"/>
      <c r="FBF72"/>
      <c r="FBG72"/>
      <c r="FBH72"/>
      <c r="FBI72"/>
      <c r="FBJ72"/>
      <c r="FBK72"/>
      <c r="FBL72"/>
      <c r="FBM72"/>
      <c r="FBN72"/>
      <c r="FBO72"/>
      <c r="FBP72"/>
      <c r="FBQ72"/>
      <c r="FBR72"/>
      <c r="FBS72"/>
      <c r="FBT72"/>
      <c r="FBU72"/>
      <c r="FBV72"/>
      <c r="FBW72"/>
      <c r="FBX72"/>
      <c r="FBY72"/>
      <c r="FBZ72"/>
      <c r="FCA72"/>
      <c r="FCB72"/>
      <c r="FCC72"/>
      <c r="FCD72"/>
      <c r="FCE72"/>
      <c r="FCF72"/>
      <c r="FCG72"/>
      <c r="FCH72"/>
      <c r="FCI72"/>
      <c r="FCJ72"/>
      <c r="FCK72"/>
      <c r="FCL72"/>
      <c r="FCM72"/>
      <c r="FCN72"/>
      <c r="FCO72"/>
      <c r="FCP72"/>
      <c r="FCQ72"/>
      <c r="FCR72"/>
      <c r="FCS72"/>
      <c r="FCT72"/>
      <c r="FCU72"/>
      <c r="FCV72"/>
      <c r="FCW72"/>
      <c r="FCX72"/>
      <c r="FCY72"/>
      <c r="FCZ72"/>
      <c r="FDA72"/>
      <c r="FDB72"/>
      <c r="FDC72"/>
      <c r="FDD72"/>
      <c r="FDE72"/>
      <c r="FDF72"/>
      <c r="FDG72"/>
      <c r="FDH72"/>
      <c r="FDI72"/>
      <c r="FDJ72"/>
      <c r="FDK72"/>
      <c r="FDL72"/>
      <c r="FDM72"/>
      <c r="FDN72"/>
      <c r="FDO72"/>
      <c r="FDP72"/>
      <c r="FDQ72"/>
      <c r="FDR72"/>
      <c r="FDS72"/>
      <c r="FDT72"/>
      <c r="FDU72"/>
      <c r="FDV72"/>
      <c r="FDW72"/>
      <c r="FDX72"/>
      <c r="FDY72"/>
      <c r="FDZ72"/>
      <c r="FEA72"/>
      <c r="FEB72"/>
      <c r="FEC72"/>
      <c r="FED72"/>
      <c r="FEE72"/>
      <c r="FEF72"/>
      <c r="FEG72"/>
      <c r="FEH72"/>
      <c r="FEI72"/>
      <c r="FEJ72"/>
      <c r="FEK72"/>
      <c r="FEL72"/>
      <c r="FEM72"/>
      <c r="FEN72"/>
      <c r="FEO72"/>
      <c r="FEP72"/>
      <c r="FEQ72"/>
      <c r="FER72"/>
      <c r="FES72"/>
      <c r="FET72"/>
      <c r="FEU72"/>
      <c r="FEV72"/>
      <c r="FEW72"/>
      <c r="FEX72"/>
      <c r="FEY72"/>
      <c r="FEZ72"/>
      <c r="FFA72"/>
      <c r="FFB72"/>
      <c r="FFC72"/>
      <c r="FFD72"/>
      <c r="FFE72"/>
      <c r="FFF72"/>
      <c r="FFG72"/>
      <c r="FFH72"/>
      <c r="FFI72"/>
      <c r="FFJ72"/>
      <c r="FFK72"/>
      <c r="FFL72"/>
      <c r="FFM72"/>
      <c r="FFN72"/>
      <c r="FFO72"/>
      <c r="FFP72"/>
      <c r="FFQ72"/>
      <c r="FFR72"/>
      <c r="FFS72"/>
      <c r="FFT72"/>
      <c r="FFU72"/>
      <c r="FFV72"/>
      <c r="FFW72"/>
      <c r="FFX72"/>
      <c r="FFY72"/>
      <c r="FFZ72"/>
      <c r="FGA72"/>
      <c r="FGB72"/>
      <c r="FGC72"/>
      <c r="FGD72"/>
      <c r="FGE72"/>
      <c r="FGF72"/>
      <c r="FGG72"/>
      <c r="FGH72"/>
      <c r="FGI72"/>
      <c r="FGJ72"/>
      <c r="FGK72"/>
      <c r="FGL72"/>
      <c r="FGM72"/>
      <c r="FGN72"/>
      <c r="FGO72"/>
      <c r="FGP72"/>
      <c r="FGQ72"/>
      <c r="FGR72"/>
      <c r="FGS72"/>
      <c r="FGT72"/>
      <c r="FGU72"/>
      <c r="FGV72"/>
      <c r="FGW72"/>
      <c r="FGX72"/>
      <c r="FGY72"/>
      <c r="FGZ72"/>
      <c r="FHA72"/>
      <c r="FHB72"/>
      <c r="FHC72"/>
      <c r="FHD72"/>
      <c r="FHE72"/>
      <c r="FHF72"/>
      <c r="FHG72"/>
      <c r="FHH72"/>
      <c r="FHI72"/>
      <c r="FHJ72"/>
      <c r="FHK72"/>
      <c r="FHL72"/>
      <c r="FHM72"/>
      <c r="FHN72"/>
      <c r="FHO72"/>
      <c r="FHP72"/>
      <c r="FHQ72"/>
      <c r="FHR72"/>
      <c r="FHS72"/>
      <c r="FHT72"/>
      <c r="FHU72"/>
      <c r="FHV72"/>
      <c r="FHW72"/>
      <c r="FHX72"/>
      <c r="FHY72"/>
      <c r="FHZ72"/>
      <c r="FIA72"/>
      <c r="FIB72"/>
      <c r="FIC72"/>
      <c r="FID72"/>
      <c r="FIE72"/>
      <c r="FIF72"/>
      <c r="FIG72"/>
      <c r="FIH72"/>
      <c r="FII72"/>
      <c r="FIJ72"/>
      <c r="FIK72"/>
      <c r="FIL72"/>
      <c r="FIM72"/>
      <c r="FIN72"/>
      <c r="FIO72"/>
      <c r="FIP72"/>
      <c r="FIQ72"/>
      <c r="FIR72"/>
      <c r="FIS72"/>
      <c r="FIT72"/>
      <c r="FIU72"/>
      <c r="FIV72"/>
      <c r="FIW72"/>
      <c r="FIX72"/>
      <c r="FIY72"/>
      <c r="FIZ72"/>
      <c r="FJA72"/>
      <c r="FJB72"/>
      <c r="FJC72"/>
      <c r="FJD72"/>
      <c r="FJE72"/>
      <c r="FJF72"/>
      <c r="FJG72"/>
      <c r="FJH72"/>
      <c r="FJI72"/>
      <c r="FJJ72"/>
      <c r="FJK72"/>
      <c r="FJL72"/>
      <c r="FJM72"/>
      <c r="FJN72"/>
      <c r="FJO72"/>
      <c r="FJP72"/>
      <c r="FJQ72"/>
      <c r="FJR72"/>
      <c r="FJS72"/>
      <c r="FJT72"/>
      <c r="FJU72"/>
      <c r="FJV72"/>
      <c r="FJW72"/>
      <c r="FJX72"/>
      <c r="FJY72"/>
      <c r="FJZ72"/>
      <c r="FKA72"/>
      <c r="FKB72"/>
      <c r="FKC72"/>
      <c r="FKD72"/>
      <c r="FKE72"/>
      <c r="FKF72"/>
      <c r="FKG72"/>
      <c r="FKH72"/>
      <c r="FKI72"/>
      <c r="FKJ72"/>
      <c r="FKK72"/>
      <c r="FKL72"/>
      <c r="FKM72"/>
      <c r="FKN72"/>
      <c r="FKO72"/>
      <c r="FKP72"/>
      <c r="FKQ72"/>
      <c r="FKR72"/>
      <c r="FKS72"/>
      <c r="FKT72"/>
      <c r="FKU72"/>
      <c r="FKV72"/>
      <c r="FKW72"/>
      <c r="FKX72"/>
      <c r="FKY72"/>
      <c r="FKZ72"/>
      <c r="FLA72"/>
      <c r="FLB72"/>
      <c r="FLC72"/>
      <c r="FLD72"/>
      <c r="FLE72"/>
      <c r="FLF72"/>
      <c r="FLG72"/>
      <c r="FLH72"/>
      <c r="FLI72"/>
      <c r="FLJ72"/>
      <c r="FLK72"/>
      <c r="FLL72"/>
      <c r="FLM72"/>
      <c r="FLN72"/>
      <c r="FLO72"/>
      <c r="FLP72"/>
      <c r="FLQ72"/>
      <c r="FLR72"/>
      <c r="FLS72"/>
      <c r="FLT72"/>
      <c r="FLU72"/>
      <c r="FLV72"/>
      <c r="FLW72"/>
      <c r="FLX72"/>
      <c r="FLY72"/>
      <c r="FLZ72"/>
      <c r="FMA72"/>
      <c r="FMB72"/>
      <c r="FMC72"/>
      <c r="FMD72"/>
      <c r="FME72"/>
      <c r="FMF72"/>
      <c r="FMG72"/>
      <c r="FMH72"/>
      <c r="FMI72"/>
      <c r="FMJ72"/>
      <c r="FMK72"/>
      <c r="FML72"/>
      <c r="FMM72"/>
      <c r="FMN72"/>
      <c r="FMO72"/>
      <c r="FMP72"/>
      <c r="FMQ72"/>
      <c r="FMR72"/>
      <c r="FMS72"/>
      <c r="FMT72"/>
      <c r="FMU72"/>
      <c r="FMV72"/>
      <c r="FMW72"/>
      <c r="FMX72"/>
      <c r="FMY72"/>
      <c r="FMZ72"/>
      <c r="FNA72"/>
      <c r="FNB72"/>
      <c r="FNC72"/>
      <c r="FND72"/>
      <c r="FNE72"/>
      <c r="FNF72"/>
      <c r="FNG72"/>
      <c r="FNH72"/>
      <c r="FNI72"/>
      <c r="FNJ72"/>
      <c r="FNK72"/>
      <c r="FNL72"/>
      <c r="FNM72"/>
      <c r="FNN72"/>
      <c r="FNO72"/>
      <c r="FNP72"/>
      <c r="FNQ72"/>
      <c r="FNR72"/>
      <c r="FNS72"/>
      <c r="FNT72"/>
      <c r="FNU72"/>
      <c r="FNV72"/>
      <c r="FNW72"/>
      <c r="FNX72"/>
      <c r="FNY72"/>
      <c r="FNZ72"/>
      <c r="FOA72"/>
      <c r="FOB72"/>
      <c r="FOC72"/>
      <c r="FOD72"/>
      <c r="FOE72"/>
      <c r="FOF72"/>
      <c r="FOG72"/>
      <c r="FOH72"/>
      <c r="FOI72"/>
      <c r="FOJ72"/>
      <c r="FOK72"/>
      <c r="FOL72"/>
      <c r="FOM72"/>
      <c r="FON72"/>
      <c r="FOO72"/>
      <c r="FOP72"/>
      <c r="FOQ72"/>
      <c r="FOR72"/>
      <c r="FOS72"/>
      <c r="FOT72"/>
      <c r="FOU72"/>
      <c r="FOV72"/>
      <c r="FOW72"/>
      <c r="FOX72"/>
      <c r="FOY72"/>
      <c r="FOZ72"/>
      <c r="FPA72"/>
      <c r="FPB72"/>
      <c r="FPC72"/>
      <c r="FPD72"/>
      <c r="FPE72"/>
      <c r="FPF72"/>
      <c r="FPG72"/>
      <c r="FPH72"/>
      <c r="FPI72"/>
      <c r="FPJ72"/>
      <c r="FPK72"/>
      <c r="FPL72"/>
      <c r="FPM72"/>
      <c r="FPN72"/>
      <c r="FPO72"/>
      <c r="FPP72"/>
      <c r="FPQ72"/>
      <c r="FPR72"/>
      <c r="FPS72"/>
      <c r="FPT72"/>
      <c r="FPU72"/>
      <c r="FPV72"/>
      <c r="FPW72"/>
      <c r="FPX72"/>
      <c r="FPY72"/>
      <c r="FPZ72"/>
      <c r="FQA72"/>
      <c r="FQB72"/>
      <c r="FQC72"/>
      <c r="FQD72"/>
      <c r="FQE72"/>
      <c r="FQF72"/>
      <c r="FQG72"/>
      <c r="FQH72"/>
      <c r="FQI72"/>
      <c r="FQJ72"/>
      <c r="FQK72"/>
      <c r="FQL72"/>
      <c r="FQM72"/>
      <c r="FQN72"/>
      <c r="FQO72"/>
      <c r="FQP72"/>
      <c r="FQQ72"/>
      <c r="FQR72"/>
      <c r="FQS72"/>
      <c r="FQT72"/>
      <c r="FQU72"/>
      <c r="FQV72"/>
      <c r="FQW72"/>
      <c r="FQX72"/>
      <c r="FQY72"/>
      <c r="FQZ72"/>
      <c r="FRA72"/>
      <c r="FRB72"/>
      <c r="FRC72"/>
      <c r="FRD72"/>
      <c r="FRE72"/>
      <c r="FRF72"/>
      <c r="FRG72"/>
      <c r="FRH72"/>
      <c r="FRI72"/>
      <c r="FRJ72"/>
      <c r="FRK72"/>
      <c r="FRL72"/>
      <c r="FRM72"/>
      <c r="FRN72"/>
      <c r="FRO72"/>
      <c r="FRP72"/>
      <c r="FRQ72"/>
      <c r="FRR72"/>
      <c r="FRS72"/>
      <c r="FRT72"/>
      <c r="FRU72"/>
      <c r="FRV72"/>
      <c r="FRW72"/>
      <c r="FRX72"/>
      <c r="FRY72"/>
      <c r="FRZ72"/>
      <c r="FSA72"/>
      <c r="FSB72"/>
      <c r="FSC72"/>
      <c r="FSD72"/>
      <c r="FSE72"/>
      <c r="FSF72"/>
      <c r="FSG72"/>
      <c r="FSH72"/>
      <c r="FSI72"/>
      <c r="FSJ72"/>
      <c r="FSK72"/>
      <c r="FSL72"/>
      <c r="FSM72"/>
      <c r="FSN72"/>
      <c r="FSO72"/>
      <c r="FSP72"/>
      <c r="FSQ72"/>
      <c r="FSR72"/>
      <c r="FSS72"/>
      <c r="FST72"/>
      <c r="FSU72"/>
      <c r="FSV72"/>
      <c r="FSW72"/>
      <c r="FSX72"/>
      <c r="FSY72"/>
      <c r="FSZ72"/>
      <c r="FTA72"/>
      <c r="FTB72"/>
      <c r="FTC72"/>
      <c r="FTD72"/>
      <c r="FTE72"/>
      <c r="FTF72"/>
      <c r="FTG72"/>
      <c r="FTH72"/>
      <c r="FTI72"/>
      <c r="FTJ72"/>
      <c r="FTK72"/>
      <c r="FTL72"/>
      <c r="FTM72"/>
      <c r="FTN72"/>
      <c r="FTO72"/>
      <c r="FTP72"/>
      <c r="FTQ72"/>
      <c r="FTR72"/>
      <c r="FTS72"/>
      <c r="FTT72"/>
      <c r="FTU72"/>
      <c r="FTV72"/>
      <c r="FTW72"/>
      <c r="FTX72"/>
      <c r="FTY72"/>
      <c r="FTZ72"/>
      <c r="FUA72"/>
      <c r="FUB72"/>
      <c r="FUC72"/>
      <c r="FUD72"/>
      <c r="FUE72"/>
      <c r="FUF72"/>
      <c r="FUG72"/>
      <c r="FUH72"/>
      <c r="FUI72"/>
      <c r="FUJ72"/>
      <c r="FUK72"/>
      <c r="FUL72"/>
      <c r="FUM72"/>
      <c r="FUN72"/>
      <c r="FUO72"/>
      <c r="FUP72"/>
      <c r="FUQ72"/>
      <c r="FUR72"/>
      <c r="FUS72"/>
      <c r="FUT72"/>
      <c r="FUU72"/>
      <c r="FUV72"/>
      <c r="FUW72"/>
      <c r="FUX72"/>
      <c r="FUY72"/>
      <c r="FUZ72"/>
      <c r="FVA72"/>
      <c r="FVB72"/>
      <c r="FVC72"/>
      <c r="FVD72"/>
      <c r="FVE72"/>
      <c r="FVF72"/>
      <c r="FVG72"/>
      <c r="FVH72"/>
      <c r="FVI72"/>
      <c r="FVJ72"/>
      <c r="FVK72"/>
      <c r="FVL72"/>
      <c r="FVM72"/>
      <c r="FVN72"/>
      <c r="FVO72"/>
      <c r="FVP72"/>
      <c r="FVQ72"/>
      <c r="FVR72"/>
      <c r="FVS72"/>
      <c r="FVT72"/>
      <c r="FVU72"/>
      <c r="FVV72"/>
      <c r="FVW72"/>
      <c r="FVX72"/>
      <c r="FVY72"/>
      <c r="FVZ72"/>
      <c r="FWA72"/>
      <c r="FWB72"/>
      <c r="FWC72"/>
      <c r="FWD72"/>
      <c r="FWE72"/>
      <c r="FWF72"/>
      <c r="FWG72"/>
      <c r="FWH72"/>
      <c r="FWI72"/>
      <c r="FWJ72"/>
      <c r="FWK72"/>
      <c r="FWL72"/>
      <c r="FWM72"/>
      <c r="FWN72"/>
      <c r="FWO72"/>
      <c r="FWP72"/>
      <c r="FWQ72"/>
      <c r="FWR72"/>
      <c r="FWS72"/>
      <c r="FWT72"/>
      <c r="FWU72"/>
      <c r="FWV72"/>
      <c r="FWW72"/>
      <c r="FWX72"/>
      <c r="FWY72"/>
      <c r="FWZ72"/>
      <c r="FXA72"/>
      <c r="FXB72"/>
      <c r="FXC72"/>
      <c r="FXD72"/>
      <c r="FXE72"/>
      <c r="FXF72"/>
      <c r="FXG72"/>
      <c r="FXH72"/>
      <c r="FXI72"/>
      <c r="FXJ72"/>
      <c r="FXK72"/>
      <c r="FXL72"/>
      <c r="FXM72"/>
      <c r="FXN72"/>
      <c r="FXO72"/>
      <c r="FXP72"/>
      <c r="FXQ72"/>
      <c r="FXR72"/>
      <c r="FXS72"/>
      <c r="FXT72"/>
      <c r="FXU72"/>
      <c r="FXV72"/>
      <c r="FXW72"/>
      <c r="FXX72"/>
      <c r="FXY72"/>
      <c r="FXZ72"/>
      <c r="FYA72"/>
      <c r="FYB72"/>
      <c r="FYC72"/>
      <c r="FYD72"/>
      <c r="FYE72"/>
      <c r="FYF72"/>
      <c r="FYG72"/>
      <c r="FYH72"/>
      <c r="FYI72"/>
      <c r="FYJ72"/>
      <c r="FYK72"/>
      <c r="FYL72"/>
      <c r="FYM72"/>
      <c r="FYN72"/>
      <c r="FYO72"/>
      <c r="FYP72"/>
      <c r="FYQ72"/>
      <c r="FYR72"/>
      <c r="FYS72"/>
      <c r="FYT72"/>
      <c r="FYU72"/>
      <c r="FYV72"/>
      <c r="FYW72"/>
      <c r="FYX72"/>
      <c r="FYY72"/>
      <c r="FYZ72"/>
      <c r="FZA72"/>
      <c r="FZB72"/>
      <c r="FZC72"/>
      <c r="FZD72"/>
      <c r="FZE72"/>
      <c r="FZF72"/>
      <c r="FZG72"/>
      <c r="FZH72"/>
      <c r="FZI72"/>
      <c r="FZJ72"/>
      <c r="FZK72"/>
      <c r="FZL72"/>
      <c r="FZM72"/>
      <c r="FZN72"/>
      <c r="FZO72"/>
      <c r="FZP72"/>
      <c r="FZQ72"/>
      <c r="FZR72"/>
      <c r="FZS72"/>
      <c r="FZT72"/>
      <c r="FZU72"/>
      <c r="FZV72"/>
      <c r="FZW72"/>
      <c r="FZX72"/>
      <c r="FZY72"/>
      <c r="FZZ72"/>
      <c r="GAA72"/>
      <c r="GAB72"/>
      <c r="GAC72"/>
      <c r="GAD72"/>
      <c r="GAE72"/>
      <c r="GAF72"/>
      <c r="GAG72"/>
      <c r="GAH72"/>
      <c r="GAI72"/>
      <c r="GAJ72"/>
      <c r="GAK72"/>
      <c r="GAL72"/>
      <c r="GAM72"/>
      <c r="GAN72"/>
      <c r="GAO72"/>
      <c r="GAP72"/>
      <c r="GAQ72"/>
      <c r="GAR72"/>
      <c r="GAS72"/>
      <c r="GAT72"/>
      <c r="GAU72"/>
      <c r="GAV72"/>
      <c r="GAW72"/>
      <c r="GAX72"/>
      <c r="GAY72"/>
      <c r="GAZ72"/>
      <c r="GBA72"/>
      <c r="GBB72"/>
      <c r="GBC72"/>
      <c r="GBD72"/>
      <c r="GBE72"/>
      <c r="GBF72"/>
      <c r="GBG72"/>
      <c r="GBH72"/>
      <c r="GBI72"/>
      <c r="GBJ72"/>
      <c r="GBK72"/>
      <c r="GBL72"/>
      <c r="GBM72"/>
      <c r="GBN72"/>
      <c r="GBO72"/>
      <c r="GBP72"/>
      <c r="GBQ72"/>
      <c r="GBR72"/>
      <c r="GBS72"/>
      <c r="GBT72"/>
      <c r="GBU72"/>
      <c r="GBV72"/>
      <c r="GBW72"/>
      <c r="GBX72"/>
      <c r="GBY72"/>
      <c r="GBZ72"/>
      <c r="GCA72"/>
      <c r="GCB72"/>
      <c r="GCC72"/>
      <c r="GCD72"/>
      <c r="GCE72"/>
      <c r="GCF72"/>
      <c r="GCG72"/>
      <c r="GCH72"/>
      <c r="GCI72"/>
      <c r="GCJ72"/>
      <c r="GCK72"/>
      <c r="GCL72"/>
      <c r="GCM72"/>
      <c r="GCN72"/>
      <c r="GCO72"/>
      <c r="GCP72"/>
      <c r="GCQ72"/>
      <c r="GCR72"/>
      <c r="GCS72"/>
      <c r="GCT72"/>
      <c r="GCU72"/>
      <c r="GCV72"/>
      <c r="GCW72"/>
      <c r="GCX72"/>
      <c r="GCY72"/>
      <c r="GCZ72"/>
      <c r="GDA72"/>
      <c r="GDB72"/>
      <c r="GDC72"/>
      <c r="GDD72"/>
      <c r="GDE72"/>
      <c r="GDF72"/>
      <c r="GDG72"/>
      <c r="GDH72"/>
      <c r="GDI72"/>
      <c r="GDJ72"/>
      <c r="GDK72"/>
      <c r="GDL72"/>
      <c r="GDM72"/>
      <c r="GDN72"/>
      <c r="GDO72"/>
      <c r="GDP72"/>
      <c r="GDQ72"/>
      <c r="GDR72"/>
      <c r="GDS72"/>
      <c r="GDT72"/>
      <c r="GDU72"/>
      <c r="GDV72"/>
      <c r="GDW72"/>
      <c r="GDX72"/>
      <c r="GDY72"/>
      <c r="GDZ72"/>
      <c r="GEA72"/>
      <c r="GEB72"/>
      <c r="GEC72"/>
      <c r="GED72"/>
      <c r="GEE72"/>
      <c r="GEF72"/>
      <c r="GEG72"/>
      <c r="GEH72"/>
      <c r="GEI72"/>
      <c r="GEJ72"/>
      <c r="GEK72"/>
      <c r="GEL72"/>
      <c r="GEM72"/>
      <c r="GEN72"/>
      <c r="GEO72"/>
      <c r="GEP72"/>
      <c r="GEQ72"/>
      <c r="GER72"/>
      <c r="GES72"/>
      <c r="GET72"/>
      <c r="GEU72"/>
      <c r="GEV72"/>
      <c r="GEW72"/>
      <c r="GEX72"/>
      <c r="GEY72"/>
      <c r="GEZ72"/>
      <c r="GFA72"/>
      <c r="GFB72"/>
      <c r="GFC72"/>
      <c r="GFD72"/>
      <c r="GFE72"/>
      <c r="GFF72"/>
      <c r="GFG72"/>
      <c r="GFH72"/>
      <c r="GFI72"/>
      <c r="GFJ72"/>
      <c r="GFK72"/>
      <c r="GFL72"/>
      <c r="GFM72"/>
      <c r="GFN72"/>
      <c r="GFO72"/>
      <c r="GFP72"/>
      <c r="GFQ72"/>
      <c r="GFR72"/>
      <c r="GFS72"/>
      <c r="GFT72"/>
      <c r="GFU72"/>
      <c r="GFV72"/>
      <c r="GFW72"/>
      <c r="GFX72"/>
      <c r="GFY72"/>
      <c r="GFZ72"/>
      <c r="GGA72"/>
      <c r="GGB72"/>
      <c r="GGC72"/>
      <c r="GGD72"/>
      <c r="GGE72"/>
      <c r="GGF72"/>
      <c r="GGG72"/>
      <c r="GGH72"/>
      <c r="GGI72"/>
      <c r="GGJ72"/>
      <c r="GGK72"/>
      <c r="GGL72"/>
      <c r="GGM72"/>
      <c r="GGN72"/>
      <c r="GGO72"/>
      <c r="GGP72"/>
      <c r="GGQ72"/>
      <c r="GGR72"/>
      <c r="GGS72"/>
      <c r="GGT72"/>
      <c r="GGU72"/>
      <c r="GGV72"/>
      <c r="GGW72"/>
      <c r="GGX72"/>
      <c r="GGY72"/>
      <c r="GGZ72"/>
      <c r="GHA72"/>
      <c r="GHB72"/>
      <c r="GHC72"/>
      <c r="GHD72"/>
      <c r="GHE72"/>
      <c r="GHF72"/>
      <c r="GHG72"/>
      <c r="GHH72"/>
      <c r="GHI72"/>
      <c r="GHJ72"/>
      <c r="GHK72"/>
      <c r="GHL72"/>
      <c r="GHM72"/>
      <c r="GHN72"/>
      <c r="GHO72"/>
      <c r="GHP72"/>
      <c r="GHQ72"/>
      <c r="GHR72"/>
      <c r="GHS72"/>
      <c r="GHT72"/>
      <c r="GHU72"/>
      <c r="GHV72"/>
      <c r="GHW72"/>
      <c r="GHX72"/>
      <c r="GHY72"/>
      <c r="GHZ72"/>
      <c r="GIA72"/>
      <c r="GIB72"/>
      <c r="GIC72"/>
      <c r="GID72"/>
      <c r="GIE72"/>
      <c r="GIF72"/>
      <c r="GIG72"/>
      <c r="GIH72"/>
      <c r="GII72"/>
      <c r="GIJ72"/>
      <c r="GIK72"/>
      <c r="GIL72"/>
      <c r="GIM72"/>
      <c r="GIN72"/>
      <c r="GIO72"/>
      <c r="GIP72"/>
      <c r="GIQ72"/>
      <c r="GIR72"/>
      <c r="GIS72"/>
      <c r="GIT72"/>
      <c r="GIU72"/>
      <c r="GIV72"/>
      <c r="GIW72"/>
      <c r="GIX72"/>
      <c r="GIY72"/>
      <c r="GIZ72"/>
      <c r="GJA72"/>
      <c r="GJB72"/>
      <c r="GJC72"/>
      <c r="GJD72"/>
      <c r="GJE72"/>
      <c r="GJF72"/>
      <c r="GJG72"/>
      <c r="GJH72"/>
      <c r="GJI72"/>
      <c r="GJJ72"/>
      <c r="GJK72"/>
      <c r="GJL72"/>
      <c r="GJM72"/>
      <c r="GJN72"/>
      <c r="GJO72"/>
      <c r="GJP72"/>
      <c r="GJQ72"/>
      <c r="GJR72"/>
      <c r="GJS72"/>
      <c r="GJT72"/>
      <c r="GJU72"/>
      <c r="GJV72"/>
      <c r="GJW72"/>
      <c r="GJX72"/>
      <c r="GJY72"/>
      <c r="GJZ72"/>
      <c r="GKA72"/>
      <c r="GKB72"/>
      <c r="GKC72"/>
      <c r="GKD72"/>
      <c r="GKE72"/>
      <c r="GKF72"/>
      <c r="GKG72"/>
      <c r="GKH72"/>
      <c r="GKI72"/>
      <c r="GKJ72"/>
      <c r="GKK72"/>
      <c r="GKL72"/>
      <c r="GKM72"/>
      <c r="GKN72"/>
      <c r="GKO72"/>
      <c r="GKP72"/>
      <c r="GKQ72"/>
      <c r="GKR72"/>
      <c r="GKS72"/>
      <c r="GKT72"/>
      <c r="GKU72"/>
      <c r="GKV72"/>
      <c r="GKW72"/>
      <c r="GKX72"/>
      <c r="GKY72"/>
      <c r="GKZ72"/>
      <c r="GLA72"/>
      <c r="GLB72"/>
      <c r="GLC72"/>
      <c r="GLD72"/>
      <c r="GLE72"/>
      <c r="GLF72"/>
      <c r="GLG72"/>
      <c r="GLH72"/>
      <c r="GLI72"/>
      <c r="GLJ72"/>
      <c r="GLK72"/>
      <c r="GLL72"/>
      <c r="GLM72"/>
      <c r="GLN72"/>
      <c r="GLO72"/>
      <c r="GLP72"/>
      <c r="GLQ72"/>
      <c r="GLR72"/>
      <c r="GLS72"/>
      <c r="GLT72"/>
      <c r="GLU72"/>
      <c r="GLV72"/>
      <c r="GLW72"/>
      <c r="GLX72"/>
      <c r="GLY72"/>
      <c r="GLZ72"/>
      <c r="GMA72"/>
      <c r="GMB72"/>
      <c r="GMC72"/>
      <c r="GMD72"/>
      <c r="GME72"/>
      <c r="GMF72"/>
      <c r="GMG72"/>
      <c r="GMH72"/>
      <c r="GMI72"/>
      <c r="GMJ72"/>
      <c r="GMK72"/>
      <c r="GML72"/>
      <c r="GMM72"/>
      <c r="GMN72"/>
      <c r="GMO72"/>
      <c r="GMP72"/>
      <c r="GMQ72"/>
      <c r="GMR72"/>
      <c r="GMS72"/>
      <c r="GMT72"/>
      <c r="GMU72"/>
      <c r="GMV72"/>
      <c r="GMW72"/>
      <c r="GMX72"/>
      <c r="GMY72"/>
      <c r="GMZ72"/>
      <c r="GNA72"/>
      <c r="GNB72"/>
      <c r="GNC72"/>
      <c r="GND72"/>
      <c r="GNE72"/>
      <c r="GNF72"/>
      <c r="GNG72"/>
      <c r="GNH72"/>
      <c r="GNI72"/>
      <c r="GNJ72"/>
      <c r="GNK72"/>
      <c r="GNL72"/>
      <c r="GNM72"/>
      <c r="GNN72"/>
      <c r="GNO72"/>
      <c r="GNP72"/>
      <c r="GNQ72"/>
      <c r="GNR72"/>
      <c r="GNS72"/>
      <c r="GNT72"/>
      <c r="GNU72"/>
      <c r="GNV72"/>
      <c r="GNW72"/>
      <c r="GNX72"/>
      <c r="GNY72"/>
      <c r="GNZ72"/>
      <c r="GOA72"/>
      <c r="GOB72"/>
      <c r="GOC72"/>
      <c r="GOD72"/>
      <c r="GOE72"/>
      <c r="GOF72"/>
      <c r="GOG72"/>
      <c r="GOH72"/>
      <c r="GOI72"/>
      <c r="GOJ72"/>
      <c r="GOK72"/>
      <c r="GOL72"/>
      <c r="GOM72"/>
      <c r="GON72"/>
      <c r="GOO72"/>
      <c r="GOP72"/>
      <c r="GOQ72"/>
      <c r="GOR72"/>
      <c r="GOS72"/>
      <c r="GOT72"/>
      <c r="GOU72"/>
      <c r="GOV72"/>
      <c r="GOW72"/>
      <c r="GOX72"/>
      <c r="GOY72"/>
      <c r="GOZ72"/>
      <c r="GPA72"/>
      <c r="GPB72"/>
      <c r="GPC72"/>
      <c r="GPD72"/>
      <c r="GPE72"/>
      <c r="GPF72"/>
      <c r="GPG72"/>
      <c r="GPH72"/>
      <c r="GPI72"/>
      <c r="GPJ72"/>
      <c r="GPK72"/>
      <c r="GPL72"/>
      <c r="GPM72"/>
      <c r="GPN72"/>
      <c r="GPO72"/>
      <c r="GPP72"/>
      <c r="GPQ72"/>
      <c r="GPR72"/>
      <c r="GPS72"/>
      <c r="GPT72"/>
      <c r="GPU72"/>
      <c r="GPV72"/>
      <c r="GPW72"/>
      <c r="GPX72"/>
      <c r="GPY72"/>
      <c r="GPZ72"/>
      <c r="GQA72"/>
      <c r="GQB72"/>
      <c r="GQC72"/>
      <c r="GQD72"/>
      <c r="GQE72"/>
      <c r="GQF72"/>
      <c r="GQG72"/>
      <c r="GQH72"/>
      <c r="GQI72"/>
      <c r="GQJ72"/>
      <c r="GQK72"/>
      <c r="GQL72"/>
      <c r="GQM72"/>
      <c r="GQN72"/>
      <c r="GQO72"/>
      <c r="GQP72"/>
      <c r="GQQ72"/>
      <c r="GQR72"/>
      <c r="GQS72"/>
      <c r="GQT72"/>
      <c r="GQU72"/>
      <c r="GQV72"/>
      <c r="GQW72"/>
      <c r="GQX72"/>
      <c r="GQY72"/>
      <c r="GQZ72"/>
      <c r="GRA72"/>
      <c r="GRB72"/>
      <c r="GRC72"/>
      <c r="GRD72"/>
      <c r="GRE72"/>
      <c r="GRF72"/>
      <c r="GRG72"/>
      <c r="GRH72"/>
      <c r="GRI72"/>
      <c r="GRJ72"/>
      <c r="GRK72"/>
      <c r="GRL72"/>
      <c r="GRM72"/>
      <c r="GRN72"/>
      <c r="GRO72"/>
      <c r="GRP72"/>
      <c r="GRQ72"/>
      <c r="GRR72"/>
      <c r="GRS72"/>
      <c r="GRT72"/>
      <c r="GRU72"/>
      <c r="GRV72"/>
      <c r="GRW72"/>
      <c r="GRX72"/>
      <c r="GRY72"/>
      <c r="GRZ72"/>
      <c r="GSA72"/>
      <c r="GSB72"/>
      <c r="GSC72"/>
      <c r="GSD72"/>
      <c r="GSE72"/>
      <c r="GSF72"/>
      <c r="GSG72"/>
      <c r="GSH72"/>
      <c r="GSI72"/>
      <c r="GSJ72"/>
      <c r="GSK72"/>
      <c r="GSL72"/>
      <c r="GSM72"/>
      <c r="GSN72"/>
      <c r="GSO72"/>
      <c r="GSP72"/>
      <c r="GSQ72"/>
      <c r="GSR72"/>
      <c r="GSS72"/>
      <c r="GST72"/>
      <c r="GSU72"/>
      <c r="GSV72"/>
      <c r="GSW72"/>
      <c r="GSX72"/>
      <c r="GSY72"/>
      <c r="GSZ72"/>
      <c r="GTA72"/>
      <c r="GTB72"/>
      <c r="GTC72"/>
      <c r="GTD72"/>
      <c r="GTE72"/>
      <c r="GTF72"/>
      <c r="GTG72"/>
      <c r="GTH72"/>
      <c r="GTI72"/>
      <c r="GTJ72"/>
      <c r="GTK72"/>
      <c r="GTL72"/>
      <c r="GTM72"/>
      <c r="GTN72"/>
      <c r="GTO72"/>
      <c r="GTP72"/>
      <c r="GTQ72"/>
      <c r="GTR72"/>
      <c r="GTS72"/>
      <c r="GTT72"/>
      <c r="GTU72"/>
      <c r="GTV72"/>
      <c r="GTW72"/>
      <c r="GTX72"/>
      <c r="GTY72"/>
      <c r="GTZ72"/>
      <c r="GUA72"/>
      <c r="GUB72"/>
      <c r="GUC72"/>
      <c r="GUD72"/>
      <c r="GUE72"/>
      <c r="GUF72"/>
      <c r="GUG72"/>
      <c r="GUH72"/>
      <c r="GUI72"/>
      <c r="GUJ72"/>
      <c r="GUK72"/>
      <c r="GUL72"/>
      <c r="GUM72"/>
      <c r="GUN72"/>
      <c r="GUO72"/>
      <c r="GUP72"/>
      <c r="GUQ72"/>
      <c r="GUR72"/>
      <c r="GUS72"/>
      <c r="GUT72"/>
      <c r="GUU72"/>
      <c r="GUV72"/>
      <c r="GUW72"/>
      <c r="GUX72"/>
      <c r="GUY72"/>
      <c r="GUZ72"/>
      <c r="GVA72"/>
      <c r="GVB72"/>
      <c r="GVC72"/>
      <c r="GVD72"/>
      <c r="GVE72"/>
      <c r="GVF72"/>
      <c r="GVG72"/>
      <c r="GVH72"/>
      <c r="GVI72"/>
      <c r="GVJ72"/>
      <c r="GVK72"/>
      <c r="GVL72"/>
      <c r="GVM72"/>
      <c r="GVN72"/>
      <c r="GVO72"/>
      <c r="GVP72"/>
      <c r="GVQ72"/>
      <c r="GVR72"/>
      <c r="GVS72"/>
      <c r="GVT72"/>
      <c r="GVU72"/>
      <c r="GVV72"/>
      <c r="GVW72"/>
      <c r="GVX72"/>
      <c r="GVY72"/>
      <c r="GVZ72"/>
      <c r="GWA72"/>
      <c r="GWB72"/>
      <c r="GWC72"/>
      <c r="GWD72"/>
      <c r="GWE72"/>
      <c r="GWF72"/>
      <c r="GWG72"/>
      <c r="GWH72"/>
      <c r="GWI72"/>
      <c r="GWJ72"/>
      <c r="GWK72"/>
      <c r="GWL72"/>
      <c r="GWM72"/>
      <c r="GWN72"/>
      <c r="GWO72"/>
      <c r="GWP72"/>
      <c r="GWQ72"/>
      <c r="GWR72"/>
      <c r="GWS72"/>
      <c r="GWT72"/>
      <c r="GWU72"/>
      <c r="GWV72"/>
      <c r="GWW72"/>
      <c r="GWX72"/>
      <c r="GWY72"/>
      <c r="GWZ72"/>
      <c r="GXA72"/>
      <c r="GXB72"/>
      <c r="GXC72"/>
      <c r="GXD72"/>
      <c r="GXE72"/>
      <c r="GXF72"/>
      <c r="GXG72"/>
      <c r="GXH72"/>
      <c r="GXI72"/>
      <c r="GXJ72"/>
      <c r="GXK72"/>
      <c r="GXL72"/>
      <c r="GXM72"/>
      <c r="GXN72"/>
      <c r="GXO72"/>
      <c r="GXP72"/>
      <c r="GXQ72"/>
      <c r="GXR72"/>
      <c r="GXS72"/>
      <c r="GXT72"/>
      <c r="GXU72"/>
      <c r="GXV72"/>
      <c r="GXW72"/>
      <c r="GXX72"/>
      <c r="GXY72"/>
      <c r="GXZ72"/>
      <c r="GYA72"/>
      <c r="GYB72"/>
      <c r="GYC72"/>
      <c r="GYD72"/>
      <c r="GYE72"/>
      <c r="GYF72"/>
      <c r="GYG72"/>
      <c r="GYH72"/>
      <c r="GYI72"/>
      <c r="GYJ72"/>
      <c r="GYK72"/>
      <c r="GYL72"/>
      <c r="GYM72"/>
      <c r="GYN72"/>
      <c r="GYO72"/>
      <c r="GYP72"/>
      <c r="GYQ72"/>
      <c r="GYR72"/>
      <c r="GYS72"/>
      <c r="GYT72"/>
      <c r="GYU72"/>
      <c r="GYV72"/>
      <c r="GYW72"/>
      <c r="GYX72"/>
      <c r="GYY72"/>
      <c r="GYZ72"/>
      <c r="GZA72"/>
      <c r="GZB72"/>
      <c r="GZC72"/>
      <c r="GZD72"/>
      <c r="GZE72"/>
      <c r="GZF72"/>
      <c r="GZG72"/>
      <c r="GZH72"/>
      <c r="GZI72"/>
      <c r="GZJ72"/>
      <c r="GZK72"/>
      <c r="GZL72"/>
      <c r="GZM72"/>
      <c r="GZN72"/>
      <c r="GZO72"/>
      <c r="GZP72"/>
      <c r="GZQ72"/>
      <c r="GZR72"/>
      <c r="GZS72"/>
      <c r="GZT72"/>
      <c r="GZU72"/>
      <c r="GZV72"/>
      <c r="GZW72"/>
      <c r="GZX72"/>
      <c r="GZY72"/>
      <c r="GZZ72"/>
      <c r="HAA72"/>
      <c r="HAB72"/>
      <c r="HAC72"/>
      <c r="HAD72"/>
      <c r="HAE72"/>
      <c r="HAF72"/>
      <c r="HAG72"/>
      <c r="HAH72"/>
      <c r="HAI72"/>
      <c r="HAJ72"/>
      <c r="HAK72"/>
      <c r="HAL72"/>
      <c r="HAM72"/>
      <c r="HAN72"/>
      <c r="HAO72"/>
      <c r="HAP72"/>
      <c r="HAQ72"/>
      <c r="HAR72"/>
      <c r="HAS72"/>
      <c r="HAT72"/>
      <c r="HAU72"/>
      <c r="HAV72"/>
      <c r="HAW72"/>
      <c r="HAX72"/>
      <c r="HAY72"/>
      <c r="HAZ72"/>
      <c r="HBA72"/>
      <c r="HBB72"/>
      <c r="HBC72"/>
      <c r="HBD72"/>
      <c r="HBE72"/>
      <c r="HBF72"/>
      <c r="HBG72"/>
      <c r="HBH72"/>
      <c r="HBI72"/>
      <c r="HBJ72"/>
      <c r="HBK72"/>
      <c r="HBL72"/>
      <c r="HBM72"/>
      <c r="HBN72"/>
      <c r="HBO72"/>
      <c r="HBP72"/>
      <c r="HBQ72"/>
      <c r="HBR72"/>
      <c r="HBS72"/>
      <c r="HBT72"/>
      <c r="HBU72"/>
      <c r="HBV72"/>
      <c r="HBW72"/>
      <c r="HBX72"/>
      <c r="HBY72"/>
      <c r="HBZ72"/>
      <c r="HCA72"/>
      <c r="HCB72"/>
      <c r="HCC72"/>
      <c r="HCD72"/>
      <c r="HCE72"/>
      <c r="HCF72"/>
      <c r="HCG72"/>
      <c r="HCH72"/>
      <c r="HCI72"/>
      <c r="HCJ72"/>
      <c r="HCK72"/>
      <c r="HCL72"/>
      <c r="HCM72"/>
      <c r="HCN72"/>
      <c r="HCO72"/>
      <c r="HCP72"/>
      <c r="HCQ72"/>
      <c r="HCR72"/>
      <c r="HCS72"/>
      <c r="HCT72"/>
      <c r="HCU72"/>
      <c r="HCV72"/>
      <c r="HCW72"/>
      <c r="HCX72"/>
      <c r="HCY72"/>
      <c r="HCZ72"/>
      <c r="HDA72"/>
      <c r="HDB72"/>
      <c r="HDC72"/>
      <c r="HDD72"/>
      <c r="HDE72"/>
      <c r="HDF72"/>
      <c r="HDG72"/>
      <c r="HDH72"/>
      <c r="HDI72"/>
      <c r="HDJ72"/>
      <c r="HDK72"/>
      <c r="HDL72"/>
      <c r="HDM72"/>
      <c r="HDN72"/>
      <c r="HDO72"/>
      <c r="HDP72"/>
      <c r="HDQ72"/>
      <c r="HDR72"/>
      <c r="HDS72"/>
      <c r="HDT72"/>
      <c r="HDU72"/>
      <c r="HDV72"/>
      <c r="HDW72"/>
      <c r="HDX72"/>
      <c r="HDY72"/>
      <c r="HDZ72"/>
      <c r="HEA72"/>
      <c r="HEB72"/>
      <c r="HEC72"/>
      <c r="HED72"/>
      <c r="HEE72"/>
      <c r="HEF72"/>
      <c r="HEG72"/>
      <c r="HEH72"/>
      <c r="HEI72"/>
      <c r="HEJ72"/>
      <c r="HEK72"/>
      <c r="HEL72"/>
      <c r="HEM72"/>
      <c r="HEN72"/>
      <c r="HEO72"/>
      <c r="HEP72"/>
      <c r="HEQ72"/>
      <c r="HER72"/>
      <c r="HES72"/>
      <c r="HET72"/>
      <c r="HEU72"/>
      <c r="HEV72"/>
      <c r="HEW72"/>
      <c r="HEX72"/>
      <c r="HEY72"/>
      <c r="HEZ72"/>
      <c r="HFA72"/>
      <c r="HFB72"/>
      <c r="HFC72"/>
      <c r="HFD72"/>
      <c r="HFE72"/>
      <c r="HFF72"/>
      <c r="HFG72"/>
      <c r="HFH72"/>
      <c r="HFI72"/>
      <c r="HFJ72"/>
      <c r="HFK72"/>
      <c r="HFL72"/>
      <c r="HFM72"/>
      <c r="HFN72"/>
      <c r="HFO72"/>
      <c r="HFP72"/>
      <c r="HFQ72"/>
      <c r="HFR72"/>
      <c r="HFS72"/>
      <c r="HFT72"/>
      <c r="HFU72"/>
      <c r="HFV72"/>
      <c r="HFW72"/>
      <c r="HFX72"/>
      <c r="HFY72"/>
      <c r="HFZ72"/>
      <c r="HGA72"/>
      <c r="HGB72"/>
      <c r="HGC72"/>
      <c r="HGD72"/>
      <c r="HGE72"/>
      <c r="HGF72"/>
      <c r="HGG72"/>
      <c r="HGH72"/>
      <c r="HGI72"/>
      <c r="HGJ72"/>
      <c r="HGK72"/>
      <c r="HGL72"/>
      <c r="HGM72"/>
      <c r="HGN72"/>
      <c r="HGO72"/>
      <c r="HGP72"/>
      <c r="HGQ72"/>
      <c r="HGR72"/>
      <c r="HGS72"/>
      <c r="HGT72"/>
      <c r="HGU72"/>
      <c r="HGV72"/>
      <c r="HGW72"/>
      <c r="HGX72"/>
      <c r="HGY72"/>
      <c r="HGZ72"/>
      <c r="HHA72"/>
      <c r="HHB72"/>
      <c r="HHC72"/>
      <c r="HHD72"/>
      <c r="HHE72"/>
      <c r="HHF72"/>
      <c r="HHG72"/>
      <c r="HHH72"/>
      <c r="HHI72"/>
      <c r="HHJ72"/>
      <c r="HHK72"/>
      <c r="HHL72"/>
      <c r="HHM72"/>
      <c r="HHN72"/>
      <c r="HHO72"/>
      <c r="HHP72"/>
      <c r="HHQ72"/>
      <c r="HHR72"/>
      <c r="HHS72"/>
      <c r="HHT72"/>
      <c r="HHU72"/>
      <c r="HHV72"/>
      <c r="HHW72"/>
      <c r="HHX72"/>
      <c r="HHY72"/>
      <c r="HHZ72"/>
      <c r="HIA72"/>
      <c r="HIB72"/>
      <c r="HIC72"/>
      <c r="HID72"/>
      <c r="HIE72"/>
      <c r="HIF72"/>
      <c r="HIG72"/>
      <c r="HIH72"/>
      <c r="HII72"/>
      <c r="HIJ72"/>
      <c r="HIK72"/>
      <c r="HIL72"/>
      <c r="HIM72"/>
      <c r="HIN72"/>
      <c r="HIO72"/>
      <c r="HIP72"/>
      <c r="HIQ72"/>
      <c r="HIR72"/>
      <c r="HIS72"/>
      <c r="HIT72"/>
      <c r="HIU72"/>
      <c r="HIV72"/>
      <c r="HIW72"/>
      <c r="HIX72"/>
      <c r="HIY72"/>
      <c r="HIZ72"/>
      <c r="HJA72"/>
      <c r="HJB72"/>
      <c r="HJC72"/>
      <c r="HJD72"/>
      <c r="HJE72"/>
      <c r="HJF72"/>
      <c r="HJG72"/>
      <c r="HJH72"/>
      <c r="HJI72"/>
      <c r="HJJ72"/>
      <c r="HJK72"/>
      <c r="HJL72"/>
      <c r="HJM72"/>
      <c r="HJN72"/>
      <c r="HJO72"/>
      <c r="HJP72"/>
      <c r="HJQ72"/>
      <c r="HJR72"/>
      <c r="HJS72"/>
      <c r="HJT72"/>
      <c r="HJU72"/>
      <c r="HJV72"/>
      <c r="HJW72"/>
      <c r="HJX72"/>
      <c r="HJY72"/>
      <c r="HJZ72"/>
      <c r="HKA72"/>
      <c r="HKB72"/>
      <c r="HKC72"/>
      <c r="HKD72"/>
      <c r="HKE72"/>
      <c r="HKF72"/>
      <c r="HKG72"/>
      <c r="HKH72"/>
      <c r="HKI72"/>
      <c r="HKJ72"/>
      <c r="HKK72"/>
      <c r="HKL72"/>
      <c r="HKM72"/>
      <c r="HKN72"/>
      <c r="HKO72"/>
      <c r="HKP72"/>
      <c r="HKQ72"/>
      <c r="HKR72"/>
      <c r="HKS72"/>
      <c r="HKT72"/>
      <c r="HKU72"/>
      <c r="HKV72"/>
      <c r="HKW72"/>
      <c r="HKX72"/>
      <c r="HKY72"/>
      <c r="HKZ72"/>
      <c r="HLA72"/>
      <c r="HLB72"/>
      <c r="HLC72"/>
      <c r="HLD72"/>
      <c r="HLE72"/>
      <c r="HLF72"/>
      <c r="HLG72"/>
      <c r="HLH72"/>
      <c r="HLI72"/>
      <c r="HLJ72"/>
      <c r="HLK72"/>
      <c r="HLL72"/>
      <c r="HLM72"/>
      <c r="HLN72"/>
      <c r="HLO72"/>
      <c r="HLP72"/>
      <c r="HLQ72"/>
      <c r="HLR72"/>
      <c r="HLS72"/>
      <c r="HLT72"/>
      <c r="HLU72"/>
      <c r="HLV72"/>
      <c r="HLW72"/>
      <c r="HLX72"/>
      <c r="HLY72"/>
      <c r="HLZ72"/>
      <c r="HMA72"/>
      <c r="HMB72"/>
      <c r="HMC72"/>
      <c r="HMD72"/>
      <c r="HME72"/>
      <c r="HMF72"/>
      <c r="HMG72"/>
      <c r="HMH72"/>
      <c r="HMI72"/>
      <c r="HMJ72"/>
      <c r="HMK72"/>
      <c r="HML72"/>
      <c r="HMM72"/>
      <c r="HMN72"/>
      <c r="HMO72"/>
      <c r="HMP72"/>
      <c r="HMQ72"/>
      <c r="HMR72"/>
      <c r="HMS72"/>
      <c r="HMT72"/>
      <c r="HMU72"/>
      <c r="HMV72"/>
      <c r="HMW72"/>
      <c r="HMX72"/>
      <c r="HMY72"/>
      <c r="HMZ72"/>
      <c r="HNA72"/>
      <c r="HNB72"/>
      <c r="HNC72"/>
      <c r="HND72"/>
      <c r="HNE72"/>
      <c r="HNF72"/>
      <c r="HNG72"/>
      <c r="HNH72"/>
      <c r="HNI72"/>
      <c r="HNJ72"/>
      <c r="HNK72"/>
      <c r="HNL72"/>
      <c r="HNM72"/>
      <c r="HNN72"/>
      <c r="HNO72"/>
      <c r="HNP72"/>
      <c r="HNQ72"/>
      <c r="HNR72"/>
      <c r="HNS72"/>
      <c r="HNT72"/>
      <c r="HNU72"/>
      <c r="HNV72"/>
      <c r="HNW72"/>
      <c r="HNX72"/>
      <c r="HNY72"/>
      <c r="HNZ72"/>
      <c r="HOA72"/>
      <c r="HOB72"/>
      <c r="HOC72"/>
      <c r="HOD72"/>
      <c r="HOE72"/>
      <c r="HOF72"/>
      <c r="HOG72"/>
      <c r="HOH72"/>
      <c r="HOI72"/>
      <c r="HOJ72"/>
      <c r="HOK72"/>
      <c r="HOL72"/>
      <c r="HOM72"/>
      <c r="HON72"/>
      <c r="HOO72"/>
      <c r="HOP72"/>
      <c r="HOQ72"/>
      <c r="HOR72"/>
      <c r="HOS72"/>
      <c r="HOT72"/>
      <c r="HOU72"/>
      <c r="HOV72"/>
      <c r="HOW72"/>
      <c r="HOX72"/>
      <c r="HOY72"/>
      <c r="HOZ72"/>
      <c r="HPA72"/>
      <c r="HPB72"/>
      <c r="HPC72"/>
      <c r="HPD72"/>
      <c r="HPE72"/>
      <c r="HPF72"/>
      <c r="HPG72"/>
      <c r="HPH72"/>
      <c r="HPI72"/>
      <c r="HPJ72"/>
      <c r="HPK72"/>
      <c r="HPL72"/>
      <c r="HPM72"/>
      <c r="HPN72"/>
      <c r="HPO72"/>
      <c r="HPP72"/>
      <c r="HPQ72"/>
      <c r="HPR72"/>
      <c r="HPS72"/>
      <c r="HPT72"/>
      <c r="HPU72"/>
      <c r="HPV72"/>
      <c r="HPW72"/>
      <c r="HPX72"/>
      <c r="HPY72"/>
      <c r="HPZ72"/>
      <c r="HQA72"/>
      <c r="HQB72"/>
      <c r="HQC72"/>
      <c r="HQD72"/>
      <c r="HQE72"/>
      <c r="HQF72"/>
      <c r="HQG72"/>
      <c r="HQH72"/>
      <c r="HQI72"/>
      <c r="HQJ72"/>
      <c r="HQK72"/>
      <c r="HQL72"/>
      <c r="HQM72"/>
      <c r="HQN72"/>
      <c r="HQO72"/>
      <c r="HQP72"/>
      <c r="HQQ72"/>
      <c r="HQR72"/>
      <c r="HQS72"/>
      <c r="HQT72"/>
      <c r="HQU72"/>
      <c r="HQV72"/>
      <c r="HQW72"/>
      <c r="HQX72"/>
      <c r="HQY72"/>
      <c r="HQZ72"/>
      <c r="HRA72"/>
      <c r="HRB72"/>
      <c r="HRC72"/>
      <c r="HRD72"/>
      <c r="HRE72"/>
      <c r="HRF72"/>
      <c r="HRG72"/>
      <c r="HRH72"/>
      <c r="HRI72"/>
      <c r="HRJ72"/>
      <c r="HRK72"/>
      <c r="HRL72"/>
      <c r="HRM72"/>
      <c r="HRN72"/>
      <c r="HRO72"/>
      <c r="HRP72"/>
      <c r="HRQ72"/>
      <c r="HRR72"/>
      <c r="HRS72"/>
      <c r="HRT72"/>
      <c r="HRU72"/>
      <c r="HRV72"/>
      <c r="HRW72"/>
      <c r="HRX72"/>
      <c r="HRY72"/>
      <c r="HRZ72"/>
      <c r="HSA72"/>
      <c r="HSB72"/>
      <c r="HSC72"/>
      <c r="HSD72"/>
      <c r="HSE72"/>
      <c r="HSF72"/>
      <c r="HSG72"/>
      <c r="HSH72"/>
      <c r="HSI72"/>
      <c r="HSJ72"/>
      <c r="HSK72"/>
      <c r="HSL72"/>
      <c r="HSM72"/>
      <c r="HSN72"/>
      <c r="HSO72"/>
      <c r="HSP72"/>
      <c r="HSQ72"/>
      <c r="HSR72"/>
      <c r="HSS72"/>
      <c r="HST72"/>
      <c r="HSU72"/>
      <c r="HSV72"/>
      <c r="HSW72"/>
      <c r="HSX72"/>
      <c r="HSY72"/>
      <c r="HSZ72"/>
      <c r="HTA72"/>
      <c r="HTB72"/>
      <c r="HTC72"/>
      <c r="HTD72"/>
      <c r="HTE72"/>
      <c r="HTF72"/>
      <c r="HTG72"/>
      <c r="HTH72"/>
      <c r="HTI72"/>
      <c r="HTJ72"/>
      <c r="HTK72"/>
      <c r="HTL72"/>
      <c r="HTM72"/>
      <c r="HTN72"/>
      <c r="HTO72"/>
      <c r="HTP72"/>
      <c r="HTQ72"/>
      <c r="HTR72"/>
      <c r="HTS72"/>
      <c r="HTT72"/>
      <c r="HTU72"/>
      <c r="HTV72"/>
      <c r="HTW72"/>
      <c r="HTX72"/>
      <c r="HTY72"/>
      <c r="HTZ72"/>
      <c r="HUA72"/>
      <c r="HUB72"/>
      <c r="HUC72"/>
      <c r="HUD72"/>
      <c r="HUE72"/>
      <c r="HUF72"/>
      <c r="HUG72"/>
      <c r="HUH72"/>
      <c r="HUI72"/>
      <c r="HUJ72"/>
      <c r="HUK72"/>
      <c r="HUL72"/>
      <c r="HUM72"/>
      <c r="HUN72"/>
      <c r="HUO72"/>
      <c r="HUP72"/>
      <c r="HUQ72"/>
      <c r="HUR72"/>
      <c r="HUS72"/>
      <c r="HUT72"/>
      <c r="HUU72"/>
      <c r="HUV72"/>
      <c r="HUW72"/>
      <c r="HUX72"/>
      <c r="HUY72"/>
      <c r="HUZ72"/>
      <c r="HVA72"/>
      <c r="HVB72"/>
      <c r="HVC72"/>
      <c r="HVD72"/>
      <c r="HVE72"/>
      <c r="HVF72"/>
      <c r="HVG72"/>
      <c r="HVH72"/>
      <c r="HVI72"/>
      <c r="HVJ72"/>
      <c r="HVK72"/>
      <c r="HVL72"/>
      <c r="HVM72"/>
      <c r="HVN72"/>
      <c r="HVO72"/>
      <c r="HVP72"/>
      <c r="HVQ72"/>
      <c r="HVR72"/>
      <c r="HVS72"/>
      <c r="HVT72"/>
      <c r="HVU72"/>
      <c r="HVV72"/>
      <c r="HVW72"/>
      <c r="HVX72"/>
      <c r="HVY72"/>
      <c r="HVZ72"/>
      <c r="HWA72"/>
      <c r="HWB72"/>
      <c r="HWC72"/>
      <c r="HWD72"/>
      <c r="HWE72"/>
      <c r="HWF72"/>
      <c r="HWG72"/>
      <c r="HWH72"/>
      <c r="HWI72"/>
      <c r="HWJ72"/>
      <c r="HWK72"/>
      <c r="HWL72"/>
      <c r="HWM72"/>
      <c r="HWN72"/>
      <c r="HWO72"/>
      <c r="HWP72"/>
      <c r="HWQ72"/>
      <c r="HWR72"/>
      <c r="HWS72"/>
      <c r="HWT72"/>
      <c r="HWU72"/>
      <c r="HWV72"/>
      <c r="HWW72"/>
      <c r="HWX72"/>
      <c r="HWY72"/>
      <c r="HWZ72"/>
      <c r="HXA72"/>
      <c r="HXB72"/>
      <c r="HXC72"/>
      <c r="HXD72"/>
      <c r="HXE72"/>
      <c r="HXF72"/>
      <c r="HXG72"/>
      <c r="HXH72"/>
      <c r="HXI72"/>
      <c r="HXJ72"/>
      <c r="HXK72"/>
      <c r="HXL72"/>
      <c r="HXM72"/>
      <c r="HXN72"/>
      <c r="HXO72"/>
      <c r="HXP72"/>
      <c r="HXQ72"/>
      <c r="HXR72"/>
      <c r="HXS72"/>
      <c r="HXT72"/>
      <c r="HXU72"/>
      <c r="HXV72"/>
      <c r="HXW72"/>
      <c r="HXX72"/>
      <c r="HXY72"/>
      <c r="HXZ72"/>
      <c r="HYA72"/>
      <c r="HYB72"/>
      <c r="HYC72"/>
      <c r="HYD72"/>
      <c r="HYE72"/>
      <c r="HYF72"/>
      <c r="HYG72"/>
      <c r="HYH72"/>
      <c r="HYI72"/>
      <c r="HYJ72"/>
      <c r="HYK72"/>
      <c r="HYL72"/>
      <c r="HYM72"/>
      <c r="HYN72"/>
      <c r="HYO72"/>
      <c r="HYP72"/>
      <c r="HYQ72"/>
      <c r="HYR72"/>
      <c r="HYS72"/>
      <c r="HYT72"/>
      <c r="HYU72"/>
      <c r="HYV72"/>
      <c r="HYW72"/>
      <c r="HYX72"/>
      <c r="HYY72"/>
      <c r="HYZ72"/>
      <c r="HZA72"/>
      <c r="HZB72"/>
      <c r="HZC72"/>
      <c r="HZD72"/>
      <c r="HZE72"/>
      <c r="HZF72"/>
      <c r="HZG72"/>
      <c r="HZH72"/>
      <c r="HZI72"/>
      <c r="HZJ72"/>
      <c r="HZK72"/>
      <c r="HZL72"/>
      <c r="HZM72"/>
      <c r="HZN72"/>
      <c r="HZO72"/>
      <c r="HZP72"/>
      <c r="HZQ72"/>
      <c r="HZR72"/>
      <c r="HZS72"/>
      <c r="HZT72"/>
      <c r="HZU72"/>
      <c r="HZV72"/>
      <c r="HZW72"/>
      <c r="HZX72"/>
      <c r="HZY72"/>
      <c r="HZZ72"/>
      <c r="IAA72"/>
      <c r="IAB72"/>
      <c r="IAC72"/>
      <c r="IAD72"/>
      <c r="IAE72"/>
      <c r="IAF72"/>
      <c r="IAG72"/>
      <c r="IAH72"/>
      <c r="IAI72"/>
      <c r="IAJ72"/>
      <c r="IAK72"/>
      <c r="IAL72"/>
      <c r="IAM72"/>
      <c r="IAN72"/>
      <c r="IAO72"/>
      <c r="IAP72"/>
      <c r="IAQ72"/>
      <c r="IAR72"/>
      <c r="IAS72"/>
      <c r="IAT72"/>
      <c r="IAU72"/>
      <c r="IAV72"/>
      <c r="IAW72"/>
      <c r="IAX72"/>
      <c r="IAY72"/>
      <c r="IAZ72"/>
      <c r="IBA72"/>
      <c r="IBB72"/>
      <c r="IBC72"/>
      <c r="IBD72"/>
      <c r="IBE72"/>
      <c r="IBF72"/>
      <c r="IBG72"/>
      <c r="IBH72"/>
      <c r="IBI72"/>
      <c r="IBJ72"/>
      <c r="IBK72"/>
      <c r="IBL72"/>
      <c r="IBM72"/>
      <c r="IBN72"/>
      <c r="IBO72"/>
      <c r="IBP72"/>
      <c r="IBQ72"/>
      <c r="IBR72"/>
      <c r="IBS72"/>
      <c r="IBT72"/>
      <c r="IBU72"/>
      <c r="IBV72"/>
      <c r="IBW72"/>
      <c r="IBX72"/>
      <c r="IBY72"/>
      <c r="IBZ72"/>
      <c r="ICA72"/>
      <c r="ICB72"/>
      <c r="ICC72"/>
      <c r="ICD72"/>
      <c r="ICE72"/>
      <c r="ICF72"/>
      <c r="ICG72"/>
      <c r="ICH72"/>
      <c r="ICI72"/>
      <c r="ICJ72"/>
      <c r="ICK72"/>
      <c r="ICL72"/>
      <c r="ICM72"/>
      <c r="ICN72"/>
      <c r="ICO72"/>
      <c r="ICP72"/>
      <c r="ICQ72"/>
      <c r="ICR72"/>
      <c r="ICS72"/>
      <c r="ICT72"/>
      <c r="ICU72"/>
      <c r="ICV72"/>
      <c r="ICW72"/>
      <c r="ICX72"/>
      <c r="ICY72"/>
      <c r="ICZ72"/>
      <c r="IDA72"/>
      <c r="IDB72"/>
      <c r="IDC72"/>
      <c r="IDD72"/>
      <c r="IDE72"/>
      <c r="IDF72"/>
      <c r="IDG72"/>
      <c r="IDH72"/>
      <c r="IDI72"/>
      <c r="IDJ72"/>
      <c r="IDK72"/>
      <c r="IDL72"/>
      <c r="IDM72"/>
      <c r="IDN72"/>
      <c r="IDO72"/>
      <c r="IDP72"/>
      <c r="IDQ72"/>
      <c r="IDR72"/>
      <c r="IDS72"/>
      <c r="IDT72"/>
      <c r="IDU72"/>
      <c r="IDV72"/>
      <c r="IDW72"/>
      <c r="IDX72"/>
      <c r="IDY72"/>
      <c r="IDZ72"/>
      <c r="IEA72"/>
      <c r="IEB72"/>
      <c r="IEC72"/>
      <c r="IED72"/>
      <c r="IEE72"/>
      <c r="IEF72"/>
      <c r="IEG72"/>
      <c r="IEH72"/>
      <c r="IEI72"/>
      <c r="IEJ72"/>
      <c r="IEK72"/>
      <c r="IEL72"/>
      <c r="IEM72"/>
      <c r="IEN72"/>
      <c r="IEO72"/>
      <c r="IEP72"/>
      <c r="IEQ72"/>
      <c r="IER72"/>
      <c r="IES72"/>
      <c r="IET72"/>
      <c r="IEU72"/>
      <c r="IEV72"/>
      <c r="IEW72"/>
      <c r="IEX72"/>
      <c r="IEY72"/>
      <c r="IEZ72"/>
      <c r="IFA72"/>
      <c r="IFB72"/>
      <c r="IFC72"/>
      <c r="IFD72"/>
      <c r="IFE72"/>
      <c r="IFF72"/>
      <c r="IFG72"/>
      <c r="IFH72"/>
      <c r="IFI72"/>
      <c r="IFJ72"/>
      <c r="IFK72"/>
      <c r="IFL72"/>
      <c r="IFM72"/>
      <c r="IFN72"/>
      <c r="IFO72"/>
      <c r="IFP72"/>
      <c r="IFQ72"/>
      <c r="IFR72"/>
      <c r="IFS72"/>
      <c r="IFT72"/>
      <c r="IFU72"/>
      <c r="IFV72"/>
      <c r="IFW72"/>
      <c r="IFX72"/>
      <c r="IFY72"/>
      <c r="IFZ72"/>
      <c r="IGA72"/>
      <c r="IGB72"/>
      <c r="IGC72"/>
      <c r="IGD72"/>
      <c r="IGE72"/>
      <c r="IGF72"/>
      <c r="IGG72"/>
      <c r="IGH72"/>
      <c r="IGI72"/>
      <c r="IGJ72"/>
      <c r="IGK72"/>
      <c r="IGL72"/>
      <c r="IGM72"/>
      <c r="IGN72"/>
      <c r="IGO72"/>
      <c r="IGP72"/>
      <c r="IGQ72"/>
      <c r="IGR72"/>
      <c r="IGS72"/>
      <c r="IGT72"/>
      <c r="IGU72"/>
      <c r="IGV72"/>
      <c r="IGW72"/>
      <c r="IGX72"/>
      <c r="IGY72"/>
      <c r="IGZ72"/>
      <c r="IHA72"/>
      <c r="IHB72"/>
      <c r="IHC72"/>
      <c r="IHD72"/>
      <c r="IHE72"/>
      <c r="IHF72"/>
      <c r="IHG72"/>
      <c r="IHH72"/>
      <c r="IHI72"/>
      <c r="IHJ72"/>
      <c r="IHK72"/>
      <c r="IHL72"/>
      <c r="IHM72"/>
      <c r="IHN72"/>
      <c r="IHO72"/>
      <c r="IHP72"/>
      <c r="IHQ72"/>
      <c r="IHR72"/>
      <c r="IHS72"/>
      <c r="IHT72"/>
      <c r="IHU72"/>
      <c r="IHV72"/>
      <c r="IHW72"/>
      <c r="IHX72"/>
      <c r="IHY72"/>
      <c r="IHZ72"/>
      <c r="IIA72"/>
      <c r="IIB72"/>
      <c r="IIC72"/>
      <c r="IID72"/>
      <c r="IIE72"/>
      <c r="IIF72"/>
      <c r="IIG72"/>
      <c r="IIH72"/>
      <c r="III72"/>
      <c r="IIJ72"/>
      <c r="IIK72"/>
      <c r="IIL72"/>
      <c r="IIM72"/>
      <c r="IIN72"/>
      <c r="IIO72"/>
      <c r="IIP72"/>
      <c r="IIQ72"/>
      <c r="IIR72"/>
      <c r="IIS72"/>
      <c r="IIT72"/>
      <c r="IIU72"/>
      <c r="IIV72"/>
      <c r="IIW72"/>
      <c r="IIX72"/>
      <c r="IIY72"/>
      <c r="IIZ72"/>
      <c r="IJA72"/>
      <c r="IJB72"/>
      <c r="IJC72"/>
      <c r="IJD72"/>
      <c r="IJE72"/>
      <c r="IJF72"/>
      <c r="IJG72"/>
      <c r="IJH72"/>
      <c r="IJI72"/>
      <c r="IJJ72"/>
      <c r="IJK72"/>
      <c r="IJL72"/>
      <c r="IJM72"/>
      <c r="IJN72"/>
      <c r="IJO72"/>
      <c r="IJP72"/>
      <c r="IJQ72"/>
      <c r="IJR72"/>
      <c r="IJS72"/>
      <c r="IJT72"/>
      <c r="IJU72"/>
      <c r="IJV72"/>
      <c r="IJW72"/>
      <c r="IJX72"/>
      <c r="IJY72"/>
      <c r="IJZ72"/>
      <c r="IKA72"/>
      <c r="IKB72"/>
      <c r="IKC72"/>
      <c r="IKD72"/>
      <c r="IKE72"/>
      <c r="IKF72"/>
      <c r="IKG72"/>
      <c r="IKH72"/>
      <c r="IKI72"/>
      <c r="IKJ72"/>
      <c r="IKK72"/>
      <c r="IKL72"/>
      <c r="IKM72"/>
      <c r="IKN72"/>
      <c r="IKO72"/>
      <c r="IKP72"/>
      <c r="IKQ72"/>
      <c r="IKR72"/>
      <c r="IKS72"/>
      <c r="IKT72"/>
      <c r="IKU72"/>
      <c r="IKV72"/>
      <c r="IKW72"/>
      <c r="IKX72"/>
      <c r="IKY72"/>
      <c r="IKZ72"/>
      <c r="ILA72"/>
      <c r="ILB72"/>
      <c r="ILC72"/>
      <c r="ILD72"/>
      <c r="ILE72"/>
      <c r="ILF72"/>
      <c r="ILG72"/>
      <c r="ILH72"/>
      <c r="ILI72"/>
      <c r="ILJ72"/>
      <c r="ILK72"/>
      <c r="ILL72"/>
      <c r="ILM72"/>
      <c r="ILN72"/>
      <c r="ILO72"/>
      <c r="ILP72"/>
      <c r="ILQ72"/>
      <c r="ILR72"/>
      <c r="ILS72"/>
      <c r="ILT72"/>
      <c r="ILU72"/>
      <c r="ILV72"/>
      <c r="ILW72"/>
      <c r="ILX72"/>
      <c r="ILY72"/>
      <c r="ILZ72"/>
      <c r="IMA72"/>
      <c r="IMB72"/>
      <c r="IMC72"/>
      <c r="IMD72"/>
      <c r="IME72"/>
      <c r="IMF72"/>
      <c r="IMG72"/>
      <c r="IMH72"/>
      <c r="IMI72"/>
      <c r="IMJ72"/>
      <c r="IMK72"/>
      <c r="IML72"/>
      <c r="IMM72"/>
      <c r="IMN72"/>
      <c r="IMO72"/>
      <c r="IMP72"/>
      <c r="IMQ72"/>
      <c r="IMR72"/>
      <c r="IMS72"/>
      <c r="IMT72"/>
      <c r="IMU72"/>
      <c r="IMV72"/>
      <c r="IMW72"/>
      <c r="IMX72"/>
      <c r="IMY72"/>
      <c r="IMZ72"/>
      <c r="INA72"/>
      <c r="INB72"/>
      <c r="INC72"/>
      <c r="IND72"/>
      <c r="INE72"/>
      <c r="INF72"/>
      <c r="ING72"/>
      <c r="INH72"/>
      <c r="INI72"/>
      <c r="INJ72"/>
      <c r="INK72"/>
      <c r="INL72"/>
      <c r="INM72"/>
      <c r="INN72"/>
      <c r="INO72"/>
      <c r="INP72"/>
      <c r="INQ72"/>
      <c r="INR72"/>
      <c r="INS72"/>
      <c r="INT72"/>
      <c r="INU72"/>
      <c r="INV72"/>
      <c r="INW72"/>
      <c r="INX72"/>
      <c r="INY72"/>
      <c r="INZ72"/>
      <c r="IOA72"/>
      <c r="IOB72"/>
      <c r="IOC72"/>
      <c r="IOD72"/>
      <c r="IOE72"/>
      <c r="IOF72"/>
      <c r="IOG72"/>
      <c r="IOH72"/>
      <c r="IOI72"/>
      <c r="IOJ72"/>
      <c r="IOK72"/>
      <c r="IOL72"/>
      <c r="IOM72"/>
      <c r="ION72"/>
      <c r="IOO72"/>
      <c r="IOP72"/>
      <c r="IOQ72"/>
      <c r="IOR72"/>
      <c r="IOS72"/>
      <c r="IOT72"/>
      <c r="IOU72"/>
      <c r="IOV72"/>
      <c r="IOW72"/>
      <c r="IOX72"/>
      <c r="IOY72"/>
      <c r="IOZ72"/>
      <c r="IPA72"/>
      <c r="IPB72"/>
      <c r="IPC72"/>
      <c r="IPD72"/>
      <c r="IPE72"/>
      <c r="IPF72"/>
      <c r="IPG72"/>
      <c r="IPH72"/>
      <c r="IPI72"/>
      <c r="IPJ72"/>
      <c r="IPK72"/>
      <c r="IPL72"/>
      <c r="IPM72"/>
      <c r="IPN72"/>
      <c r="IPO72"/>
      <c r="IPP72"/>
      <c r="IPQ72"/>
      <c r="IPR72"/>
      <c r="IPS72"/>
      <c r="IPT72"/>
      <c r="IPU72"/>
      <c r="IPV72"/>
      <c r="IPW72"/>
      <c r="IPX72"/>
      <c r="IPY72"/>
      <c r="IPZ72"/>
      <c r="IQA72"/>
      <c r="IQB72"/>
      <c r="IQC72"/>
      <c r="IQD72"/>
      <c r="IQE72"/>
      <c r="IQF72"/>
      <c r="IQG72"/>
      <c r="IQH72"/>
      <c r="IQI72"/>
      <c r="IQJ72"/>
      <c r="IQK72"/>
      <c r="IQL72"/>
      <c r="IQM72"/>
      <c r="IQN72"/>
      <c r="IQO72"/>
      <c r="IQP72"/>
      <c r="IQQ72"/>
      <c r="IQR72"/>
      <c r="IQS72"/>
      <c r="IQT72"/>
      <c r="IQU72"/>
      <c r="IQV72"/>
      <c r="IQW72"/>
      <c r="IQX72"/>
      <c r="IQY72"/>
      <c r="IQZ72"/>
      <c r="IRA72"/>
      <c r="IRB72"/>
      <c r="IRC72"/>
      <c r="IRD72"/>
      <c r="IRE72"/>
      <c r="IRF72"/>
      <c r="IRG72"/>
      <c r="IRH72"/>
      <c r="IRI72"/>
      <c r="IRJ72"/>
      <c r="IRK72"/>
      <c r="IRL72"/>
      <c r="IRM72"/>
      <c r="IRN72"/>
      <c r="IRO72"/>
      <c r="IRP72"/>
      <c r="IRQ72"/>
      <c r="IRR72"/>
      <c r="IRS72"/>
      <c r="IRT72"/>
      <c r="IRU72"/>
      <c r="IRV72"/>
      <c r="IRW72"/>
      <c r="IRX72"/>
      <c r="IRY72"/>
      <c r="IRZ72"/>
      <c r="ISA72"/>
      <c r="ISB72"/>
      <c r="ISC72"/>
      <c r="ISD72"/>
      <c r="ISE72"/>
      <c r="ISF72"/>
      <c r="ISG72"/>
      <c r="ISH72"/>
      <c r="ISI72"/>
      <c r="ISJ72"/>
      <c r="ISK72"/>
      <c r="ISL72"/>
      <c r="ISM72"/>
      <c r="ISN72"/>
      <c r="ISO72"/>
      <c r="ISP72"/>
      <c r="ISQ72"/>
      <c r="ISR72"/>
      <c r="ISS72"/>
      <c r="IST72"/>
      <c r="ISU72"/>
      <c r="ISV72"/>
      <c r="ISW72"/>
      <c r="ISX72"/>
      <c r="ISY72"/>
      <c r="ISZ72"/>
      <c r="ITA72"/>
      <c r="ITB72"/>
      <c r="ITC72"/>
      <c r="ITD72"/>
      <c r="ITE72"/>
      <c r="ITF72"/>
      <c r="ITG72"/>
      <c r="ITH72"/>
      <c r="ITI72"/>
      <c r="ITJ72"/>
      <c r="ITK72"/>
      <c r="ITL72"/>
      <c r="ITM72"/>
      <c r="ITN72"/>
      <c r="ITO72"/>
      <c r="ITP72"/>
      <c r="ITQ72"/>
      <c r="ITR72"/>
      <c r="ITS72"/>
      <c r="ITT72"/>
      <c r="ITU72"/>
      <c r="ITV72"/>
      <c r="ITW72"/>
      <c r="ITX72"/>
      <c r="ITY72"/>
      <c r="ITZ72"/>
      <c r="IUA72"/>
      <c r="IUB72"/>
      <c r="IUC72"/>
      <c r="IUD72"/>
      <c r="IUE72"/>
      <c r="IUF72"/>
      <c r="IUG72"/>
      <c r="IUH72"/>
      <c r="IUI72"/>
      <c r="IUJ72"/>
      <c r="IUK72"/>
      <c r="IUL72"/>
      <c r="IUM72"/>
      <c r="IUN72"/>
      <c r="IUO72"/>
      <c r="IUP72"/>
      <c r="IUQ72"/>
      <c r="IUR72"/>
      <c r="IUS72"/>
      <c r="IUT72"/>
      <c r="IUU72"/>
      <c r="IUV72"/>
      <c r="IUW72"/>
      <c r="IUX72"/>
      <c r="IUY72"/>
      <c r="IUZ72"/>
      <c r="IVA72"/>
      <c r="IVB72"/>
      <c r="IVC72"/>
      <c r="IVD72"/>
      <c r="IVE72"/>
      <c r="IVF72"/>
      <c r="IVG72"/>
      <c r="IVH72"/>
      <c r="IVI72"/>
      <c r="IVJ72"/>
      <c r="IVK72"/>
      <c r="IVL72"/>
      <c r="IVM72"/>
      <c r="IVN72"/>
      <c r="IVO72"/>
      <c r="IVP72"/>
      <c r="IVQ72"/>
      <c r="IVR72"/>
      <c r="IVS72"/>
      <c r="IVT72"/>
      <c r="IVU72"/>
      <c r="IVV72"/>
      <c r="IVW72"/>
      <c r="IVX72"/>
      <c r="IVY72"/>
      <c r="IVZ72"/>
      <c r="IWA72"/>
      <c r="IWB72"/>
      <c r="IWC72"/>
      <c r="IWD72"/>
      <c r="IWE72"/>
      <c r="IWF72"/>
      <c r="IWG72"/>
      <c r="IWH72"/>
      <c r="IWI72"/>
      <c r="IWJ72"/>
      <c r="IWK72"/>
      <c r="IWL72"/>
      <c r="IWM72"/>
      <c r="IWN72"/>
      <c r="IWO72"/>
      <c r="IWP72"/>
      <c r="IWQ72"/>
      <c r="IWR72"/>
      <c r="IWS72"/>
      <c r="IWT72"/>
      <c r="IWU72"/>
      <c r="IWV72"/>
      <c r="IWW72"/>
      <c r="IWX72"/>
      <c r="IWY72"/>
      <c r="IWZ72"/>
      <c r="IXA72"/>
      <c r="IXB72"/>
      <c r="IXC72"/>
      <c r="IXD72"/>
      <c r="IXE72"/>
      <c r="IXF72"/>
      <c r="IXG72"/>
      <c r="IXH72"/>
      <c r="IXI72"/>
      <c r="IXJ72"/>
      <c r="IXK72"/>
      <c r="IXL72"/>
      <c r="IXM72"/>
      <c r="IXN72"/>
      <c r="IXO72"/>
      <c r="IXP72"/>
      <c r="IXQ72"/>
      <c r="IXR72"/>
      <c r="IXS72"/>
      <c r="IXT72"/>
      <c r="IXU72"/>
      <c r="IXV72"/>
      <c r="IXW72"/>
      <c r="IXX72"/>
      <c r="IXY72"/>
      <c r="IXZ72"/>
      <c r="IYA72"/>
      <c r="IYB72"/>
      <c r="IYC72"/>
      <c r="IYD72"/>
      <c r="IYE72"/>
      <c r="IYF72"/>
      <c r="IYG72"/>
      <c r="IYH72"/>
      <c r="IYI72"/>
      <c r="IYJ72"/>
      <c r="IYK72"/>
      <c r="IYL72"/>
      <c r="IYM72"/>
      <c r="IYN72"/>
      <c r="IYO72"/>
      <c r="IYP72"/>
      <c r="IYQ72"/>
      <c r="IYR72"/>
      <c r="IYS72"/>
      <c r="IYT72"/>
      <c r="IYU72"/>
      <c r="IYV72"/>
      <c r="IYW72"/>
      <c r="IYX72"/>
      <c r="IYY72"/>
      <c r="IYZ72"/>
      <c r="IZA72"/>
      <c r="IZB72"/>
      <c r="IZC72"/>
      <c r="IZD72"/>
      <c r="IZE72"/>
      <c r="IZF72"/>
      <c r="IZG72"/>
      <c r="IZH72"/>
      <c r="IZI72"/>
      <c r="IZJ72"/>
      <c r="IZK72"/>
      <c r="IZL72"/>
      <c r="IZM72"/>
      <c r="IZN72"/>
      <c r="IZO72"/>
      <c r="IZP72"/>
      <c r="IZQ72"/>
      <c r="IZR72"/>
      <c r="IZS72"/>
      <c r="IZT72"/>
      <c r="IZU72"/>
      <c r="IZV72"/>
      <c r="IZW72"/>
      <c r="IZX72"/>
      <c r="IZY72"/>
      <c r="IZZ72"/>
      <c r="JAA72"/>
      <c r="JAB72"/>
      <c r="JAC72"/>
      <c r="JAD72"/>
      <c r="JAE72"/>
      <c r="JAF72"/>
      <c r="JAG72"/>
      <c r="JAH72"/>
      <c r="JAI72"/>
      <c r="JAJ72"/>
      <c r="JAK72"/>
      <c r="JAL72"/>
      <c r="JAM72"/>
      <c r="JAN72"/>
      <c r="JAO72"/>
      <c r="JAP72"/>
      <c r="JAQ72"/>
      <c r="JAR72"/>
      <c r="JAS72"/>
      <c r="JAT72"/>
      <c r="JAU72"/>
      <c r="JAV72"/>
      <c r="JAW72"/>
      <c r="JAX72"/>
      <c r="JAY72"/>
      <c r="JAZ72"/>
      <c r="JBA72"/>
      <c r="JBB72"/>
      <c r="JBC72"/>
      <c r="JBD72"/>
      <c r="JBE72"/>
      <c r="JBF72"/>
      <c r="JBG72"/>
      <c r="JBH72"/>
      <c r="JBI72"/>
      <c r="JBJ72"/>
      <c r="JBK72"/>
      <c r="JBL72"/>
      <c r="JBM72"/>
      <c r="JBN72"/>
      <c r="JBO72"/>
      <c r="JBP72"/>
      <c r="JBQ72"/>
      <c r="JBR72"/>
      <c r="JBS72"/>
      <c r="JBT72"/>
      <c r="JBU72"/>
      <c r="JBV72"/>
      <c r="JBW72"/>
      <c r="JBX72"/>
      <c r="JBY72"/>
      <c r="JBZ72"/>
      <c r="JCA72"/>
      <c r="JCB72"/>
      <c r="JCC72"/>
      <c r="JCD72"/>
      <c r="JCE72"/>
      <c r="JCF72"/>
      <c r="JCG72"/>
      <c r="JCH72"/>
      <c r="JCI72"/>
      <c r="JCJ72"/>
      <c r="JCK72"/>
      <c r="JCL72"/>
      <c r="JCM72"/>
      <c r="JCN72"/>
      <c r="JCO72"/>
      <c r="JCP72"/>
      <c r="JCQ72"/>
      <c r="JCR72"/>
      <c r="JCS72"/>
      <c r="JCT72"/>
      <c r="JCU72"/>
      <c r="JCV72"/>
      <c r="JCW72"/>
      <c r="JCX72"/>
      <c r="JCY72"/>
      <c r="JCZ72"/>
      <c r="JDA72"/>
      <c r="JDB72"/>
      <c r="JDC72"/>
      <c r="JDD72"/>
      <c r="JDE72"/>
      <c r="JDF72"/>
      <c r="JDG72"/>
      <c r="JDH72"/>
      <c r="JDI72"/>
      <c r="JDJ72"/>
      <c r="JDK72"/>
      <c r="JDL72"/>
      <c r="JDM72"/>
      <c r="JDN72"/>
      <c r="JDO72"/>
      <c r="JDP72"/>
      <c r="JDQ72"/>
      <c r="JDR72"/>
      <c r="JDS72"/>
      <c r="JDT72"/>
      <c r="JDU72"/>
      <c r="JDV72"/>
      <c r="JDW72"/>
      <c r="JDX72"/>
      <c r="JDY72"/>
      <c r="JDZ72"/>
      <c r="JEA72"/>
      <c r="JEB72"/>
      <c r="JEC72"/>
      <c r="JED72"/>
      <c r="JEE72"/>
      <c r="JEF72"/>
      <c r="JEG72"/>
      <c r="JEH72"/>
      <c r="JEI72"/>
      <c r="JEJ72"/>
      <c r="JEK72"/>
      <c r="JEL72"/>
      <c r="JEM72"/>
      <c r="JEN72"/>
      <c r="JEO72"/>
      <c r="JEP72"/>
      <c r="JEQ72"/>
      <c r="JER72"/>
      <c r="JES72"/>
      <c r="JET72"/>
      <c r="JEU72"/>
      <c r="JEV72"/>
      <c r="JEW72"/>
      <c r="JEX72"/>
      <c r="JEY72"/>
      <c r="JEZ72"/>
      <c r="JFA72"/>
      <c r="JFB72"/>
      <c r="JFC72"/>
      <c r="JFD72"/>
      <c r="JFE72"/>
      <c r="JFF72"/>
      <c r="JFG72"/>
      <c r="JFH72"/>
      <c r="JFI72"/>
      <c r="JFJ72"/>
      <c r="JFK72"/>
      <c r="JFL72"/>
      <c r="JFM72"/>
      <c r="JFN72"/>
      <c r="JFO72"/>
      <c r="JFP72"/>
      <c r="JFQ72"/>
      <c r="JFR72"/>
      <c r="JFS72"/>
      <c r="JFT72"/>
      <c r="JFU72"/>
      <c r="JFV72"/>
      <c r="JFW72"/>
      <c r="JFX72"/>
      <c r="JFY72"/>
      <c r="JFZ72"/>
      <c r="JGA72"/>
      <c r="JGB72"/>
      <c r="JGC72"/>
      <c r="JGD72"/>
      <c r="JGE72"/>
      <c r="JGF72"/>
      <c r="JGG72"/>
      <c r="JGH72"/>
      <c r="JGI72"/>
      <c r="JGJ72"/>
      <c r="JGK72"/>
      <c r="JGL72"/>
      <c r="JGM72"/>
      <c r="JGN72"/>
      <c r="JGO72"/>
      <c r="JGP72"/>
      <c r="JGQ72"/>
      <c r="JGR72"/>
      <c r="JGS72"/>
      <c r="JGT72"/>
      <c r="JGU72"/>
      <c r="JGV72"/>
      <c r="JGW72"/>
      <c r="JGX72"/>
      <c r="JGY72"/>
      <c r="JGZ72"/>
      <c r="JHA72"/>
      <c r="JHB72"/>
      <c r="JHC72"/>
      <c r="JHD72"/>
      <c r="JHE72"/>
      <c r="JHF72"/>
      <c r="JHG72"/>
      <c r="JHH72"/>
      <c r="JHI72"/>
      <c r="JHJ72"/>
      <c r="JHK72"/>
      <c r="JHL72"/>
      <c r="JHM72"/>
      <c r="JHN72"/>
      <c r="JHO72"/>
      <c r="JHP72"/>
      <c r="JHQ72"/>
      <c r="JHR72"/>
      <c r="JHS72"/>
      <c r="JHT72"/>
      <c r="JHU72"/>
      <c r="JHV72"/>
      <c r="JHW72"/>
      <c r="JHX72"/>
      <c r="JHY72"/>
      <c r="JHZ72"/>
      <c r="JIA72"/>
      <c r="JIB72"/>
      <c r="JIC72"/>
      <c r="JID72"/>
      <c r="JIE72"/>
      <c r="JIF72"/>
      <c r="JIG72"/>
      <c r="JIH72"/>
      <c r="JII72"/>
      <c r="JIJ72"/>
      <c r="JIK72"/>
      <c r="JIL72"/>
      <c r="JIM72"/>
      <c r="JIN72"/>
      <c r="JIO72"/>
      <c r="JIP72"/>
      <c r="JIQ72"/>
      <c r="JIR72"/>
      <c r="JIS72"/>
      <c r="JIT72"/>
      <c r="JIU72"/>
      <c r="JIV72"/>
      <c r="JIW72"/>
      <c r="JIX72"/>
      <c r="JIY72"/>
      <c r="JIZ72"/>
      <c r="JJA72"/>
      <c r="JJB72"/>
      <c r="JJC72"/>
      <c r="JJD72"/>
      <c r="JJE72"/>
      <c r="JJF72"/>
      <c r="JJG72"/>
      <c r="JJH72"/>
      <c r="JJI72"/>
      <c r="JJJ72"/>
      <c r="JJK72"/>
      <c r="JJL72"/>
      <c r="JJM72"/>
      <c r="JJN72"/>
      <c r="JJO72"/>
      <c r="JJP72"/>
      <c r="JJQ72"/>
      <c r="JJR72"/>
      <c r="JJS72"/>
      <c r="JJT72"/>
      <c r="JJU72"/>
      <c r="JJV72"/>
      <c r="JJW72"/>
      <c r="JJX72"/>
      <c r="JJY72"/>
      <c r="JJZ72"/>
      <c r="JKA72"/>
      <c r="JKB72"/>
      <c r="JKC72"/>
      <c r="JKD72"/>
      <c r="JKE72"/>
      <c r="JKF72"/>
      <c r="JKG72"/>
      <c r="JKH72"/>
      <c r="JKI72"/>
      <c r="JKJ72"/>
      <c r="JKK72"/>
      <c r="JKL72"/>
      <c r="JKM72"/>
      <c r="JKN72"/>
      <c r="JKO72"/>
      <c r="JKP72"/>
      <c r="JKQ72"/>
      <c r="JKR72"/>
      <c r="JKS72"/>
      <c r="JKT72"/>
      <c r="JKU72"/>
      <c r="JKV72"/>
      <c r="JKW72"/>
      <c r="JKX72"/>
      <c r="JKY72"/>
      <c r="JKZ72"/>
      <c r="JLA72"/>
      <c r="JLB72"/>
      <c r="JLC72"/>
      <c r="JLD72"/>
      <c r="JLE72"/>
      <c r="JLF72"/>
      <c r="JLG72"/>
      <c r="JLH72"/>
      <c r="JLI72"/>
      <c r="JLJ72"/>
      <c r="JLK72"/>
      <c r="JLL72"/>
      <c r="JLM72"/>
      <c r="JLN72"/>
      <c r="JLO72"/>
      <c r="JLP72"/>
      <c r="JLQ72"/>
      <c r="JLR72"/>
      <c r="JLS72"/>
      <c r="JLT72"/>
      <c r="JLU72"/>
      <c r="JLV72"/>
      <c r="JLW72"/>
      <c r="JLX72"/>
      <c r="JLY72"/>
      <c r="JLZ72"/>
      <c r="JMA72"/>
      <c r="JMB72"/>
      <c r="JMC72"/>
      <c r="JMD72"/>
      <c r="JME72"/>
      <c r="JMF72"/>
      <c r="JMG72"/>
      <c r="JMH72"/>
      <c r="JMI72"/>
      <c r="JMJ72"/>
      <c r="JMK72"/>
      <c r="JML72"/>
      <c r="JMM72"/>
      <c r="JMN72"/>
      <c r="JMO72"/>
      <c r="JMP72"/>
      <c r="JMQ72"/>
      <c r="JMR72"/>
      <c r="JMS72"/>
      <c r="JMT72"/>
      <c r="JMU72"/>
      <c r="JMV72"/>
      <c r="JMW72"/>
      <c r="JMX72"/>
      <c r="JMY72"/>
      <c r="JMZ72"/>
      <c r="JNA72"/>
      <c r="JNB72"/>
      <c r="JNC72"/>
      <c r="JND72"/>
      <c r="JNE72"/>
      <c r="JNF72"/>
      <c r="JNG72"/>
      <c r="JNH72"/>
      <c r="JNI72"/>
      <c r="JNJ72"/>
      <c r="JNK72"/>
      <c r="JNL72"/>
      <c r="JNM72"/>
      <c r="JNN72"/>
      <c r="JNO72"/>
      <c r="JNP72"/>
      <c r="JNQ72"/>
      <c r="JNR72"/>
      <c r="JNS72"/>
      <c r="JNT72"/>
      <c r="JNU72"/>
      <c r="JNV72"/>
      <c r="JNW72"/>
      <c r="JNX72"/>
      <c r="JNY72"/>
      <c r="JNZ72"/>
      <c r="JOA72"/>
      <c r="JOB72"/>
      <c r="JOC72"/>
      <c r="JOD72"/>
      <c r="JOE72"/>
      <c r="JOF72"/>
      <c r="JOG72"/>
      <c r="JOH72"/>
      <c r="JOI72"/>
      <c r="JOJ72"/>
      <c r="JOK72"/>
      <c r="JOL72"/>
      <c r="JOM72"/>
      <c r="JON72"/>
      <c r="JOO72"/>
      <c r="JOP72"/>
      <c r="JOQ72"/>
      <c r="JOR72"/>
      <c r="JOS72"/>
      <c r="JOT72"/>
      <c r="JOU72"/>
      <c r="JOV72"/>
      <c r="JOW72"/>
      <c r="JOX72"/>
      <c r="JOY72"/>
      <c r="JOZ72"/>
      <c r="JPA72"/>
      <c r="JPB72"/>
      <c r="JPC72"/>
      <c r="JPD72"/>
      <c r="JPE72"/>
      <c r="JPF72"/>
      <c r="JPG72"/>
      <c r="JPH72"/>
      <c r="JPI72"/>
      <c r="JPJ72"/>
      <c r="JPK72"/>
      <c r="JPL72"/>
      <c r="JPM72"/>
      <c r="JPN72"/>
      <c r="JPO72"/>
      <c r="JPP72"/>
      <c r="JPQ72"/>
      <c r="JPR72"/>
      <c r="JPS72"/>
      <c r="JPT72"/>
      <c r="JPU72"/>
      <c r="JPV72"/>
      <c r="JPW72"/>
      <c r="JPX72"/>
      <c r="JPY72"/>
      <c r="JPZ72"/>
      <c r="JQA72"/>
      <c r="JQB72"/>
      <c r="JQC72"/>
      <c r="JQD72"/>
      <c r="JQE72"/>
      <c r="JQF72"/>
      <c r="JQG72"/>
      <c r="JQH72"/>
      <c r="JQI72"/>
      <c r="JQJ72"/>
      <c r="JQK72"/>
      <c r="JQL72"/>
      <c r="JQM72"/>
      <c r="JQN72"/>
      <c r="JQO72"/>
      <c r="JQP72"/>
      <c r="JQQ72"/>
      <c r="JQR72"/>
      <c r="JQS72"/>
      <c r="JQT72"/>
      <c r="JQU72"/>
      <c r="JQV72"/>
      <c r="JQW72"/>
      <c r="JQX72"/>
      <c r="JQY72"/>
      <c r="JQZ72"/>
      <c r="JRA72"/>
      <c r="JRB72"/>
      <c r="JRC72"/>
      <c r="JRD72"/>
      <c r="JRE72"/>
      <c r="JRF72"/>
      <c r="JRG72"/>
      <c r="JRH72"/>
      <c r="JRI72"/>
      <c r="JRJ72"/>
      <c r="JRK72"/>
      <c r="JRL72"/>
      <c r="JRM72"/>
      <c r="JRN72"/>
      <c r="JRO72"/>
      <c r="JRP72"/>
      <c r="JRQ72"/>
      <c r="JRR72"/>
      <c r="JRS72"/>
      <c r="JRT72"/>
      <c r="JRU72"/>
      <c r="JRV72"/>
      <c r="JRW72"/>
      <c r="JRX72"/>
      <c r="JRY72"/>
      <c r="JRZ72"/>
      <c r="JSA72"/>
      <c r="JSB72"/>
      <c r="JSC72"/>
      <c r="JSD72"/>
      <c r="JSE72"/>
      <c r="JSF72"/>
      <c r="JSG72"/>
      <c r="JSH72"/>
      <c r="JSI72"/>
      <c r="JSJ72"/>
      <c r="JSK72"/>
      <c r="JSL72"/>
      <c r="JSM72"/>
      <c r="JSN72"/>
      <c r="JSO72"/>
      <c r="JSP72"/>
      <c r="JSQ72"/>
      <c r="JSR72"/>
      <c r="JSS72"/>
      <c r="JST72"/>
      <c r="JSU72"/>
      <c r="JSV72"/>
      <c r="JSW72"/>
      <c r="JSX72"/>
      <c r="JSY72"/>
      <c r="JSZ72"/>
      <c r="JTA72"/>
      <c r="JTB72"/>
      <c r="JTC72"/>
      <c r="JTD72"/>
      <c r="JTE72"/>
      <c r="JTF72"/>
      <c r="JTG72"/>
      <c r="JTH72"/>
      <c r="JTI72"/>
      <c r="JTJ72"/>
      <c r="JTK72"/>
      <c r="JTL72"/>
      <c r="JTM72"/>
      <c r="JTN72"/>
      <c r="JTO72"/>
      <c r="JTP72"/>
      <c r="JTQ72"/>
      <c r="JTR72"/>
      <c r="JTS72"/>
      <c r="JTT72"/>
      <c r="JTU72"/>
      <c r="JTV72"/>
      <c r="JTW72"/>
      <c r="JTX72"/>
      <c r="JTY72"/>
      <c r="JTZ72"/>
      <c r="JUA72"/>
      <c r="JUB72"/>
      <c r="JUC72"/>
      <c r="JUD72"/>
      <c r="JUE72"/>
      <c r="JUF72"/>
      <c r="JUG72"/>
      <c r="JUH72"/>
      <c r="JUI72"/>
      <c r="JUJ72"/>
      <c r="JUK72"/>
      <c r="JUL72"/>
      <c r="JUM72"/>
      <c r="JUN72"/>
      <c r="JUO72"/>
      <c r="JUP72"/>
      <c r="JUQ72"/>
      <c r="JUR72"/>
      <c r="JUS72"/>
      <c r="JUT72"/>
      <c r="JUU72"/>
      <c r="JUV72"/>
      <c r="JUW72"/>
      <c r="JUX72"/>
      <c r="JUY72"/>
      <c r="JUZ72"/>
      <c r="JVA72"/>
      <c r="JVB72"/>
      <c r="JVC72"/>
      <c r="JVD72"/>
      <c r="JVE72"/>
      <c r="JVF72"/>
      <c r="JVG72"/>
      <c r="JVH72"/>
      <c r="JVI72"/>
      <c r="JVJ72"/>
      <c r="JVK72"/>
      <c r="JVL72"/>
      <c r="JVM72"/>
      <c r="JVN72"/>
      <c r="JVO72"/>
      <c r="JVP72"/>
      <c r="JVQ72"/>
      <c r="JVR72"/>
      <c r="JVS72"/>
      <c r="JVT72"/>
      <c r="JVU72"/>
      <c r="JVV72"/>
      <c r="JVW72"/>
      <c r="JVX72"/>
      <c r="JVY72"/>
      <c r="JVZ72"/>
      <c r="JWA72"/>
      <c r="JWB72"/>
      <c r="JWC72"/>
      <c r="JWD72"/>
      <c r="JWE72"/>
      <c r="JWF72"/>
      <c r="JWG72"/>
      <c r="JWH72"/>
      <c r="JWI72"/>
      <c r="JWJ72"/>
      <c r="JWK72"/>
      <c r="JWL72"/>
      <c r="JWM72"/>
      <c r="JWN72"/>
      <c r="JWO72"/>
      <c r="JWP72"/>
      <c r="JWQ72"/>
      <c r="JWR72"/>
      <c r="JWS72"/>
      <c r="JWT72"/>
      <c r="JWU72"/>
      <c r="JWV72"/>
      <c r="JWW72"/>
      <c r="JWX72"/>
      <c r="JWY72"/>
      <c r="JWZ72"/>
      <c r="JXA72"/>
      <c r="JXB72"/>
      <c r="JXC72"/>
      <c r="JXD72"/>
      <c r="JXE72"/>
      <c r="JXF72"/>
      <c r="JXG72"/>
      <c r="JXH72"/>
      <c r="JXI72"/>
      <c r="JXJ72"/>
      <c r="JXK72"/>
      <c r="JXL72"/>
      <c r="JXM72"/>
      <c r="JXN72"/>
      <c r="JXO72"/>
      <c r="JXP72"/>
      <c r="JXQ72"/>
      <c r="JXR72"/>
      <c r="JXS72"/>
      <c r="JXT72"/>
      <c r="JXU72"/>
      <c r="JXV72"/>
      <c r="JXW72"/>
      <c r="JXX72"/>
      <c r="JXY72"/>
      <c r="JXZ72"/>
      <c r="JYA72"/>
      <c r="JYB72"/>
      <c r="JYC72"/>
      <c r="JYD72"/>
      <c r="JYE72"/>
      <c r="JYF72"/>
      <c r="JYG72"/>
      <c r="JYH72"/>
      <c r="JYI72"/>
      <c r="JYJ72"/>
      <c r="JYK72"/>
      <c r="JYL72"/>
      <c r="JYM72"/>
      <c r="JYN72"/>
      <c r="JYO72"/>
      <c r="JYP72"/>
      <c r="JYQ72"/>
      <c r="JYR72"/>
      <c r="JYS72"/>
      <c r="JYT72"/>
      <c r="JYU72"/>
      <c r="JYV72"/>
      <c r="JYW72"/>
      <c r="JYX72"/>
      <c r="JYY72"/>
      <c r="JYZ72"/>
      <c r="JZA72"/>
      <c r="JZB72"/>
      <c r="JZC72"/>
      <c r="JZD72"/>
      <c r="JZE72"/>
      <c r="JZF72"/>
      <c r="JZG72"/>
      <c r="JZH72"/>
      <c r="JZI72"/>
      <c r="JZJ72"/>
      <c r="JZK72"/>
      <c r="JZL72"/>
      <c r="JZM72"/>
      <c r="JZN72"/>
      <c r="JZO72"/>
      <c r="JZP72"/>
      <c r="JZQ72"/>
      <c r="JZR72"/>
      <c r="JZS72"/>
      <c r="JZT72"/>
      <c r="JZU72"/>
      <c r="JZV72"/>
      <c r="JZW72"/>
      <c r="JZX72"/>
      <c r="JZY72"/>
      <c r="JZZ72"/>
      <c r="KAA72"/>
      <c r="KAB72"/>
      <c r="KAC72"/>
      <c r="KAD72"/>
      <c r="KAE72"/>
      <c r="KAF72"/>
      <c r="KAG72"/>
      <c r="KAH72"/>
      <c r="KAI72"/>
      <c r="KAJ72"/>
      <c r="KAK72"/>
      <c r="KAL72"/>
      <c r="KAM72"/>
      <c r="KAN72"/>
      <c r="KAO72"/>
      <c r="KAP72"/>
      <c r="KAQ72"/>
      <c r="KAR72"/>
      <c r="KAS72"/>
      <c r="KAT72"/>
      <c r="KAU72"/>
      <c r="KAV72"/>
      <c r="KAW72"/>
      <c r="KAX72"/>
      <c r="KAY72"/>
      <c r="KAZ72"/>
      <c r="KBA72"/>
      <c r="KBB72"/>
      <c r="KBC72"/>
      <c r="KBD72"/>
      <c r="KBE72"/>
      <c r="KBF72"/>
      <c r="KBG72"/>
      <c r="KBH72"/>
      <c r="KBI72"/>
      <c r="KBJ72"/>
      <c r="KBK72"/>
      <c r="KBL72"/>
      <c r="KBM72"/>
      <c r="KBN72"/>
      <c r="KBO72"/>
      <c r="KBP72"/>
      <c r="KBQ72"/>
      <c r="KBR72"/>
      <c r="KBS72"/>
      <c r="KBT72"/>
      <c r="KBU72"/>
      <c r="KBV72"/>
      <c r="KBW72"/>
      <c r="KBX72"/>
      <c r="KBY72"/>
      <c r="KBZ72"/>
      <c r="KCA72"/>
      <c r="KCB72"/>
      <c r="KCC72"/>
      <c r="KCD72"/>
      <c r="KCE72"/>
      <c r="KCF72"/>
      <c r="KCG72"/>
      <c r="KCH72"/>
      <c r="KCI72"/>
      <c r="KCJ72"/>
      <c r="KCK72"/>
      <c r="KCL72"/>
      <c r="KCM72"/>
      <c r="KCN72"/>
      <c r="KCO72"/>
      <c r="KCP72"/>
      <c r="KCQ72"/>
      <c r="KCR72"/>
      <c r="KCS72"/>
      <c r="KCT72"/>
      <c r="KCU72"/>
      <c r="KCV72"/>
      <c r="KCW72"/>
      <c r="KCX72"/>
      <c r="KCY72"/>
      <c r="KCZ72"/>
      <c r="KDA72"/>
      <c r="KDB72"/>
      <c r="KDC72"/>
      <c r="KDD72"/>
      <c r="KDE72"/>
      <c r="KDF72"/>
      <c r="KDG72"/>
      <c r="KDH72"/>
      <c r="KDI72"/>
      <c r="KDJ72"/>
      <c r="KDK72"/>
      <c r="KDL72"/>
      <c r="KDM72"/>
      <c r="KDN72"/>
      <c r="KDO72"/>
      <c r="KDP72"/>
      <c r="KDQ72"/>
      <c r="KDR72"/>
      <c r="KDS72"/>
      <c r="KDT72"/>
      <c r="KDU72"/>
      <c r="KDV72"/>
      <c r="KDW72"/>
      <c r="KDX72"/>
      <c r="KDY72"/>
      <c r="KDZ72"/>
      <c r="KEA72"/>
      <c r="KEB72"/>
      <c r="KEC72"/>
      <c r="KED72"/>
      <c r="KEE72"/>
      <c r="KEF72"/>
      <c r="KEG72"/>
      <c r="KEH72"/>
      <c r="KEI72"/>
      <c r="KEJ72"/>
      <c r="KEK72"/>
      <c r="KEL72"/>
      <c r="KEM72"/>
      <c r="KEN72"/>
      <c r="KEO72"/>
      <c r="KEP72"/>
      <c r="KEQ72"/>
      <c r="KER72"/>
      <c r="KES72"/>
      <c r="KET72"/>
      <c r="KEU72"/>
      <c r="KEV72"/>
      <c r="KEW72"/>
      <c r="KEX72"/>
      <c r="KEY72"/>
      <c r="KEZ72"/>
      <c r="KFA72"/>
      <c r="KFB72"/>
      <c r="KFC72"/>
      <c r="KFD72"/>
      <c r="KFE72"/>
      <c r="KFF72"/>
      <c r="KFG72"/>
      <c r="KFH72"/>
      <c r="KFI72"/>
      <c r="KFJ72"/>
      <c r="KFK72"/>
      <c r="KFL72"/>
      <c r="KFM72"/>
      <c r="KFN72"/>
      <c r="KFO72"/>
      <c r="KFP72"/>
      <c r="KFQ72"/>
      <c r="KFR72"/>
      <c r="KFS72"/>
      <c r="KFT72"/>
      <c r="KFU72"/>
      <c r="KFV72"/>
      <c r="KFW72"/>
      <c r="KFX72"/>
      <c r="KFY72"/>
      <c r="KFZ72"/>
      <c r="KGA72"/>
      <c r="KGB72"/>
      <c r="KGC72"/>
      <c r="KGD72"/>
      <c r="KGE72"/>
      <c r="KGF72"/>
      <c r="KGG72"/>
      <c r="KGH72"/>
      <c r="KGI72"/>
      <c r="KGJ72"/>
      <c r="KGK72"/>
      <c r="KGL72"/>
      <c r="KGM72"/>
      <c r="KGN72"/>
      <c r="KGO72"/>
      <c r="KGP72"/>
      <c r="KGQ72"/>
      <c r="KGR72"/>
      <c r="KGS72"/>
      <c r="KGT72"/>
      <c r="KGU72"/>
      <c r="KGV72"/>
      <c r="KGW72"/>
      <c r="KGX72"/>
      <c r="KGY72"/>
      <c r="KGZ72"/>
      <c r="KHA72"/>
      <c r="KHB72"/>
      <c r="KHC72"/>
      <c r="KHD72"/>
      <c r="KHE72"/>
      <c r="KHF72"/>
      <c r="KHG72"/>
      <c r="KHH72"/>
      <c r="KHI72"/>
      <c r="KHJ72"/>
      <c r="KHK72"/>
      <c r="KHL72"/>
      <c r="KHM72"/>
      <c r="KHN72"/>
      <c r="KHO72"/>
      <c r="KHP72"/>
      <c r="KHQ72"/>
      <c r="KHR72"/>
      <c r="KHS72"/>
      <c r="KHT72"/>
      <c r="KHU72"/>
      <c r="KHV72"/>
      <c r="KHW72"/>
      <c r="KHX72"/>
      <c r="KHY72"/>
      <c r="KHZ72"/>
      <c r="KIA72"/>
      <c r="KIB72"/>
      <c r="KIC72"/>
      <c r="KID72"/>
      <c r="KIE72"/>
      <c r="KIF72"/>
      <c r="KIG72"/>
      <c r="KIH72"/>
      <c r="KII72"/>
      <c r="KIJ72"/>
      <c r="KIK72"/>
      <c r="KIL72"/>
      <c r="KIM72"/>
      <c r="KIN72"/>
      <c r="KIO72"/>
      <c r="KIP72"/>
      <c r="KIQ72"/>
      <c r="KIR72"/>
      <c r="KIS72"/>
      <c r="KIT72"/>
      <c r="KIU72"/>
      <c r="KIV72"/>
      <c r="KIW72"/>
      <c r="KIX72"/>
      <c r="KIY72"/>
      <c r="KIZ72"/>
      <c r="KJA72"/>
      <c r="KJB72"/>
      <c r="KJC72"/>
      <c r="KJD72"/>
      <c r="KJE72"/>
      <c r="KJF72"/>
      <c r="KJG72"/>
      <c r="KJH72"/>
      <c r="KJI72"/>
      <c r="KJJ72"/>
      <c r="KJK72"/>
      <c r="KJL72"/>
      <c r="KJM72"/>
      <c r="KJN72"/>
      <c r="KJO72"/>
      <c r="KJP72"/>
      <c r="KJQ72"/>
      <c r="KJR72"/>
      <c r="KJS72"/>
      <c r="KJT72"/>
      <c r="KJU72"/>
      <c r="KJV72"/>
      <c r="KJW72"/>
      <c r="KJX72"/>
      <c r="KJY72"/>
      <c r="KJZ72"/>
      <c r="KKA72"/>
      <c r="KKB72"/>
      <c r="KKC72"/>
      <c r="KKD72"/>
      <c r="KKE72"/>
      <c r="KKF72"/>
      <c r="KKG72"/>
      <c r="KKH72"/>
      <c r="KKI72"/>
      <c r="KKJ72"/>
      <c r="KKK72"/>
      <c r="KKL72"/>
      <c r="KKM72"/>
      <c r="KKN72"/>
      <c r="KKO72"/>
      <c r="KKP72"/>
      <c r="KKQ72"/>
      <c r="KKR72"/>
      <c r="KKS72"/>
      <c r="KKT72"/>
      <c r="KKU72"/>
      <c r="KKV72"/>
      <c r="KKW72"/>
      <c r="KKX72"/>
      <c r="KKY72"/>
      <c r="KKZ72"/>
      <c r="KLA72"/>
      <c r="KLB72"/>
      <c r="KLC72"/>
      <c r="KLD72"/>
      <c r="KLE72"/>
      <c r="KLF72"/>
      <c r="KLG72"/>
      <c r="KLH72"/>
      <c r="KLI72"/>
      <c r="KLJ72"/>
      <c r="KLK72"/>
      <c r="KLL72"/>
      <c r="KLM72"/>
      <c r="KLN72"/>
      <c r="KLO72"/>
      <c r="KLP72"/>
      <c r="KLQ72"/>
      <c r="KLR72"/>
      <c r="KLS72"/>
      <c r="KLT72"/>
      <c r="KLU72"/>
      <c r="KLV72"/>
      <c r="KLW72"/>
      <c r="KLX72"/>
      <c r="KLY72"/>
      <c r="KLZ72"/>
      <c r="KMA72"/>
      <c r="KMB72"/>
      <c r="KMC72"/>
      <c r="KMD72"/>
      <c r="KME72"/>
      <c r="KMF72"/>
      <c r="KMG72"/>
      <c r="KMH72"/>
      <c r="KMI72"/>
      <c r="KMJ72"/>
      <c r="KMK72"/>
      <c r="KML72"/>
      <c r="KMM72"/>
      <c r="KMN72"/>
      <c r="KMO72"/>
      <c r="KMP72"/>
      <c r="KMQ72"/>
      <c r="KMR72"/>
      <c r="KMS72"/>
      <c r="KMT72"/>
      <c r="KMU72"/>
      <c r="KMV72"/>
      <c r="KMW72"/>
      <c r="KMX72"/>
      <c r="KMY72"/>
      <c r="KMZ72"/>
      <c r="KNA72"/>
      <c r="KNB72"/>
      <c r="KNC72"/>
      <c r="KND72"/>
      <c r="KNE72"/>
      <c r="KNF72"/>
      <c r="KNG72"/>
      <c r="KNH72"/>
      <c r="KNI72"/>
      <c r="KNJ72"/>
      <c r="KNK72"/>
      <c r="KNL72"/>
      <c r="KNM72"/>
      <c r="KNN72"/>
      <c r="KNO72"/>
      <c r="KNP72"/>
      <c r="KNQ72"/>
      <c r="KNR72"/>
      <c r="KNS72"/>
      <c r="KNT72"/>
      <c r="KNU72"/>
      <c r="KNV72"/>
      <c r="KNW72"/>
      <c r="KNX72"/>
      <c r="KNY72"/>
      <c r="KNZ72"/>
      <c r="KOA72"/>
      <c r="KOB72"/>
      <c r="KOC72"/>
      <c r="KOD72"/>
      <c r="KOE72"/>
      <c r="KOF72"/>
      <c r="KOG72"/>
      <c r="KOH72"/>
      <c r="KOI72"/>
      <c r="KOJ72"/>
      <c r="KOK72"/>
      <c r="KOL72"/>
      <c r="KOM72"/>
      <c r="KON72"/>
      <c r="KOO72"/>
      <c r="KOP72"/>
      <c r="KOQ72"/>
      <c r="KOR72"/>
      <c r="KOS72"/>
      <c r="KOT72"/>
      <c r="KOU72"/>
      <c r="KOV72"/>
      <c r="KOW72"/>
      <c r="KOX72"/>
      <c r="KOY72"/>
      <c r="KOZ72"/>
      <c r="KPA72"/>
      <c r="KPB72"/>
      <c r="KPC72"/>
      <c r="KPD72"/>
      <c r="KPE72"/>
      <c r="KPF72"/>
      <c r="KPG72"/>
      <c r="KPH72"/>
      <c r="KPI72"/>
      <c r="KPJ72"/>
      <c r="KPK72"/>
      <c r="KPL72"/>
      <c r="KPM72"/>
      <c r="KPN72"/>
      <c r="KPO72"/>
      <c r="KPP72"/>
      <c r="KPQ72"/>
      <c r="KPR72"/>
      <c r="KPS72"/>
      <c r="KPT72"/>
      <c r="KPU72"/>
      <c r="KPV72"/>
      <c r="KPW72"/>
      <c r="KPX72"/>
      <c r="KPY72"/>
      <c r="KPZ72"/>
      <c r="KQA72"/>
      <c r="KQB72"/>
      <c r="KQC72"/>
      <c r="KQD72"/>
      <c r="KQE72"/>
      <c r="KQF72"/>
      <c r="KQG72"/>
      <c r="KQH72"/>
      <c r="KQI72"/>
      <c r="KQJ72"/>
      <c r="KQK72"/>
      <c r="KQL72"/>
      <c r="KQM72"/>
      <c r="KQN72"/>
      <c r="KQO72"/>
      <c r="KQP72"/>
      <c r="KQQ72"/>
      <c r="KQR72"/>
      <c r="KQS72"/>
      <c r="KQT72"/>
      <c r="KQU72"/>
      <c r="KQV72"/>
      <c r="KQW72"/>
      <c r="KQX72"/>
      <c r="KQY72"/>
      <c r="KQZ72"/>
      <c r="KRA72"/>
      <c r="KRB72"/>
      <c r="KRC72"/>
      <c r="KRD72"/>
      <c r="KRE72"/>
      <c r="KRF72"/>
      <c r="KRG72"/>
      <c r="KRH72"/>
      <c r="KRI72"/>
      <c r="KRJ72"/>
      <c r="KRK72"/>
      <c r="KRL72"/>
      <c r="KRM72"/>
      <c r="KRN72"/>
      <c r="KRO72"/>
      <c r="KRP72"/>
      <c r="KRQ72"/>
      <c r="KRR72"/>
      <c r="KRS72"/>
      <c r="KRT72"/>
      <c r="KRU72"/>
      <c r="KRV72"/>
      <c r="KRW72"/>
      <c r="KRX72"/>
      <c r="KRY72"/>
      <c r="KRZ72"/>
      <c r="KSA72"/>
      <c r="KSB72"/>
      <c r="KSC72"/>
      <c r="KSD72"/>
      <c r="KSE72"/>
      <c r="KSF72"/>
      <c r="KSG72"/>
      <c r="KSH72"/>
      <c r="KSI72"/>
      <c r="KSJ72"/>
      <c r="KSK72"/>
      <c r="KSL72"/>
      <c r="KSM72"/>
      <c r="KSN72"/>
      <c r="KSO72"/>
      <c r="KSP72"/>
      <c r="KSQ72"/>
      <c r="KSR72"/>
      <c r="KSS72"/>
      <c r="KST72"/>
      <c r="KSU72"/>
      <c r="KSV72"/>
      <c r="KSW72"/>
      <c r="KSX72"/>
      <c r="KSY72"/>
      <c r="KSZ72"/>
      <c r="KTA72"/>
      <c r="KTB72"/>
      <c r="KTC72"/>
      <c r="KTD72"/>
      <c r="KTE72"/>
      <c r="KTF72"/>
      <c r="KTG72"/>
      <c r="KTH72"/>
      <c r="KTI72"/>
      <c r="KTJ72"/>
      <c r="KTK72"/>
      <c r="KTL72"/>
      <c r="KTM72"/>
      <c r="KTN72"/>
      <c r="KTO72"/>
      <c r="KTP72"/>
      <c r="KTQ72"/>
      <c r="KTR72"/>
      <c r="KTS72"/>
      <c r="KTT72"/>
      <c r="KTU72"/>
      <c r="KTV72"/>
      <c r="KTW72"/>
      <c r="KTX72"/>
      <c r="KTY72"/>
      <c r="KTZ72"/>
      <c r="KUA72"/>
      <c r="KUB72"/>
      <c r="KUC72"/>
      <c r="KUD72"/>
      <c r="KUE72"/>
      <c r="KUF72"/>
      <c r="KUG72"/>
      <c r="KUH72"/>
      <c r="KUI72"/>
      <c r="KUJ72"/>
      <c r="KUK72"/>
      <c r="KUL72"/>
      <c r="KUM72"/>
      <c r="KUN72"/>
      <c r="KUO72"/>
      <c r="KUP72"/>
      <c r="KUQ72"/>
      <c r="KUR72"/>
      <c r="KUS72"/>
      <c r="KUT72"/>
      <c r="KUU72"/>
      <c r="KUV72"/>
      <c r="KUW72"/>
      <c r="KUX72"/>
      <c r="KUY72"/>
      <c r="KUZ72"/>
      <c r="KVA72"/>
      <c r="KVB72"/>
      <c r="KVC72"/>
      <c r="KVD72"/>
      <c r="KVE72"/>
      <c r="KVF72"/>
      <c r="KVG72"/>
      <c r="KVH72"/>
      <c r="KVI72"/>
      <c r="KVJ72"/>
      <c r="KVK72"/>
      <c r="KVL72"/>
      <c r="KVM72"/>
      <c r="KVN72"/>
      <c r="KVO72"/>
      <c r="KVP72"/>
      <c r="KVQ72"/>
      <c r="KVR72"/>
      <c r="KVS72"/>
      <c r="KVT72"/>
      <c r="KVU72"/>
      <c r="KVV72"/>
      <c r="KVW72"/>
      <c r="KVX72"/>
      <c r="KVY72"/>
      <c r="KVZ72"/>
      <c r="KWA72"/>
      <c r="KWB72"/>
      <c r="KWC72"/>
      <c r="KWD72"/>
      <c r="KWE72"/>
      <c r="KWF72"/>
      <c r="KWG72"/>
      <c r="KWH72"/>
      <c r="KWI72"/>
      <c r="KWJ72"/>
      <c r="KWK72"/>
      <c r="KWL72"/>
      <c r="KWM72"/>
      <c r="KWN72"/>
      <c r="KWO72"/>
      <c r="KWP72"/>
      <c r="KWQ72"/>
      <c r="KWR72"/>
      <c r="KWS72"/>
      <c r="KWT72"/>
      <c r="KWU72"/>
      <c r="KWV72"/>
      <c r="KWW72"/>
      <c r="KWX72"/>
      <c r="KWY72"/>
      <c r="KWZ72"/>
      <c r="KXA72"/>
      <c r="KXB72"/>
      <c r="KXC72"/>
      <c r="KXD72"/>
      <c r="KXE72"/>
      <c r="KXF72"/>
      <c r="KXG72"/>
      <c r="KXH72"/>
      <c r="KXI72"/>
      <c r="KXJ72"/>
      <c r="KXK72"/>
      <c r="KXL72"/>
      <c r="KXM72"/>
      <c r="KXN72"/>
      <c r="KXO72"/>
      <c r="KXP72"/>
      <c r="KXQ72"/>
      <c r="KXR72"/>
      <c r="KXS72"/>
      <c r="KXT72"/>
      <c r="KXU72"/>
      <c r="KXV72"/>
      <c r="KXW72"/>
      <c r="KXX72"/>
      <c r="KXY72"/>
      <c r="KXZ72"/>
      <c r="KYA72"/>
      <c r="KYB72"/>
      <c r="KYC72"/>
      <c r="KYD72"/>
      <c r="KYE72"/>
      <c r="KYF72"/>
      <c r="KYG72"/>
      <c r="KYH72"/>
      <c r="KYI72"/>
      <c r="KYJ72"/>
      <c r="KYK72"/>
      <c r="KYL72"/>
      <c r="KYM72"/>
      <c r="KYN72"/>
      <c r="KYO72"/>
      <c r="KYP72"/>
      <c r="KYQ72"/>
      <c r="KYR72"/>
      <c r="KYS72"/>
      <c r="KYT72"/>
      <c r="KYU72"/>
      <c r="KYV72"/>
      <c r="KYW72"/>
      <c r="KYX72"/>
      <c r="KYY72"/>
      <c r="KYZ72"/>
      <c r="KZA72"/>
      <c r="KZB72"/>
      <c r="KZC72"/>
      <c r="KZD72"/>
      <c r="KZE72"/>
      <c r="KZF72"/>
      <c r="KZG72"/>
      <c r="KZH72"/>
      <c r="KZI72"/>
      <c r="KZJ72"/>
      <c r="KZK72"/>
      <c r="KZL72"/>
      <c r="KZM72"/>
      <c r="KZN72"/>
      <c r="KZO72"/>
      <c r="KZP72"/>
      <c r="KZQ72"/>
      <c r="KZR72"/>
      <c r="KZS72"/>
      <c r="KZT72"/>
      <c r="KZU72"/>
      <c r="KZV72"/>
      <c r="KZW72"/>
      <c r="KZX72"/>
      <c r="KZY72"/>
      <c r="KZZ72"/>
      <c r="LAA72"/>
      <c r="LAB72"/>
      <c r="LAC72"/>
      <c r="LAD72"/>
      <c r="LAE72"/>
      <c r="LAF72"/>
      <c r="LAG72"/>
      <c r="LAH72"/>
      <c r="LAI72"/>
      <c r="LAJ72"/>
      <c r="LAK72"/>
      <c r="LAL72"/>
      <c r="LAM72"/>
      <c r="LAN72"/>
      <c r="LAO72"/>
      <c r="LAP72"/>
      <c r="LAQ72"/>
      <c r="LAR72"/>
      <c r="LAS72"/>
      <c r="LAT72"/>
      <c r="LAU72"/>
      <c r="LAV72"/>
      <c r="LAW72"/>
      <c r="LAX72"/>
      <c r="LAY72"/>
      <c r="LAZ72"/>
      <c r="LBA72"/>
      <c r="LBB72"/>
      <c r="LBC72"/>
      <c r="LBD72"/>
      <c r="LBE72"/>
      <c r="LBF72"/>
      <c r="LBG72"/>
      <c r="LBH72"/>
      <c r="LBI72"/>
      <c r="LBJ72"/>
      <c r="LBK72"/>
      <c r="LBL72"/>
      <c r="LBM72"/>
      <c r="LBN72"/>
      <c r="LBO72"/>
      <c r="LBP72"/>
      <c r="LBQ72"/>
      <c r="LBR72"/>
      <c r="LBS72"/>
      <c r="LBT72"/>
      <c r="LBU72"/>
      <c r="LBV72"/>
      <c r="LBW72"/>
      <c r="LBX72"/>
      <c r="LBY72"/>
      <c r="LBZ72"/>
      <c r="LCA72"/>
      <c r="LCB72"/>
      <c r="LCC72"/>
      <c r="LCD72"/>
      <c r="LCE72"/>
      <c r="LCF72"/>
      <c r="LCG72"/>
      <c r="LCH72"/>
      <c r="LCI72"/>
      <c r="LCJ72"/>
      <c r="LCK72"/>
      <c r="LCL72"/>
      <c r="LCM72"/>
      <c r="LCN72"/>
      <c r="LCO72"/>
      <c r="LCP72"/>
      <c r="LCQ72"/>
      <c r="LCR72"/>
      <c r="LCS72"/>
      <c r="LCT72"/>
      <c r="LCU72"/>
      <c r="LCV72"/>
      <c r="LCW72"/>
      <c r="LCX72"/>
      <c r="LCY72"/>
      <c r="LCZ72"/>
      <c r="LDA72"/>
      <c r="LDB72"/>
      <c r="LDC72"/>
      <c r="LDD72"/>
      <c r="LDE72"/>
      <c r="LDF72"/>
      <c r="LDG72"/>
      <c r="LDH72"/>
      <c r="LDI72"/>
      <c r="LDJ72"/>
      <c r="LDK72"/>
      <c r="LDL72"/>
      <c r="LDM72"/>
      <c r="LDN72"/>
      <c r="LDO72"/>
      <c r="LDP72"/>
      <c r="LDQ72"/>
      <c r="LDR72"/>
      <c r="LDS72"/>
      <c r="LDT72"/>
      <c r="LDU72"/>
      <c r="LDV72"/>
      <c r="LDW72"/>
      <c r="LDX72"/>
      <c r="LDY72"/>
      <c r="LDZ72"/>
      <c r="LEA72"/>
      <c r="LEB72"/>
      <c r="LEC72"/>
      <c r="LED72"/>
      <c r="LEE72"/>
      <c r="LEF72"/>
      <c r="LEG72"/>
      <c r="LEH72"/>
      <c r="LEI72"/>
      <c r="LEJ72"/>
      <c r="LEK72"/>
      <c r="LEL72"/>
      <c r="LEM72"/>
      <c r="LEN72"/>
      <c r="LEO72"/>
      <c r="LEP72"/>
      <c r="LEQ72"/>
      <c r="LER72"/>
      <c r="LES72"/>
      <c r="LET72"/>
      <c r="LEU72"/>
      <c r="LEV72"/>
      <c r="LEW72"/>
      <c r="LEX72"/>
      <c r="LEY72"/>
      <c r="LEZ72"/>
      <c r="LFA72"/>
      <c r="LFB72"/>
      <c r="LFC72"/>
      <c r="LFD72"/>
      <c r="LFE72"/>
      <c r="LFF72"/>
      <c r="LFG72"/>
      <c r="LFH72"/>
      <c r="LFI72"/>
      <c r="LFJ72"/>
      <c r="LFK72"/>
      <c r="LFL72"/>
      <c r="LFM72"/>
      <c r="LFN72"/>
      <c r="LFO72"/>
      <c r="LFP72"/>
      <c r="LFQ72"/>
      <c r="LFR72"/>
      <c r="LFS72"/>
      <c r="LFT72"/>
      <c r="LFU72"/>
      <c r="LFV72"/>
      <c r="LFW72"/>
      <c r="LFX72"/>
      <c r="LFY72"/>
      <c r="LFZ72"/>
      <c r="LGA72"/>
      <c r="LGB72"/>
      <c r="LGC72"/>
      <c r="LGD72"/>
      <c r="LGE72"/>
      <c r="LGF72"/>
      <c r="LGG72"/>
      <c r="LGH72"/>
      <c r="LGI72"/>
      <c r="LGJ72"/>
      <c r="LGK72"/>
      <c r="LGL72"/>
      <c r="LGM72"/>
      <c r="LGN72"/>
      <c r="LGO72"/>
      <c r="LGP72"/>
      <c r="LGQ72"/>
      <c r="LGR72"/>
      <c r="LGS72"/>
      <c r="LGT72"/>
      <c r="LGU72"/>
      <c r="LGV72"/>
      <c r="LGW72"/>
      <c r="LGX72"/>
      <c r="LGY72"/>
      <c r="LGZ72"/>
      <c r="LHA72"/>
      <c r="LHB72"/>
      <c r="LHC72"/>
      <c r="LHD72"/>
      <c r="LHE72"/>
      <c r="LHF72"/>
      <c r="LHG72"/>
      <c r="LHH72"/>
      <c r="LHI72"/>
      <c r="LHJ72"/>
      <c r="LHK72"/>
      <c r="LHL72"/>
      <c r="LHM72"/>
      <c r="LHN72"/>
      <c r="LHO72"/>
      <c r="LHP72"/>
      <c r="LHQ72"/>
      <c r="LHR72"/>
      <c r="LHS72"/>
      <c r="LHT72"/>
      <c r="LHU72"/>
      <c r="LHV72"/>
      <c r="LHW72"/>
      <c r="LHX72"/>
      <c r="LHY72"/>
      <c r="LHZ72"/>
      <c r="LIA72"/>
      <c r="LIB72"/>
      <c r="LIC72"/>
      <c r="LID72"/>
      <c r="LIE72"/>
      <c r="LIF72"/>
      <c r="LIG72"/>
      <c r="LIH72"/>
      <c r="LII72"/>
      <c r="LIJ72"/>
      <c r="LIK72"/>
      <c r="LIL72"/>
      <c r="LIM72"/>
      <c r="LIN72"/>
      <c r="LIO72"/>
      <c r="LIP72"/>
      <c r="LIQ72"/>
      <c r="LIR72"/>
      <c r="LIS72"/>
      <c r="LIT72"/>
      <c r="LIU72"/>
      <c r="LIV72"/>
      <c r="LIW72"/>
      <c r="LIX72"/>
      <c r="LIY72"/>
      <c r="LIZ72"/>
      <c r="LJA72"/>
      <c r="LJB72"/>
      <c r="LJC72"/>
      <c r="LJD72"/>
      <c r="LJE72"/>
      <c r="LJF72"/>
      <c r="LJG72"/>
      <c r="LJH72"/>
      <c r="LJI72"/>
      <c r="LJJ72"/>
      <c r="LJK72"/>
      <c r="LJL72"/>
      <c r="LJM72"/>
      <c r="LJN72"/>
      <c r="LJO72"/>
      <c r="LJP72"/>
      <c r="LJQ72"/>
      <c r="LJR72"/>
      <c r="LJS72"/>
      <c r="LJT72"/>
      <c r="LJU72"/>
      <c r="LJV72"/>
      <c r="LJW72"/>
      <c r="LJX72"/>
      <c r="LJY72"/>
      <c r="LJZ72"/>
      <c r="LKA72"/>
      <c r="LKB72"/>
      <c r="LKC72"/>
      <c r="LKD72"/>
      <c r="LKE72"/>
      <c r="LKF72"/>
      <c r="LKG72"/>
      <c r="LKH72"/>
      <c r="LKI72"/>
      <c r="LKJ72"/>
      <c r="LKK72"/>
      <c r="LKL72"/>
      <c r="LKM72"/>
      <c r="LKN72"/>
      <c r="LKO72"/>
      <c r="LKP72"/>
      <c r="LKQ72"/>
      <c r="LKR72"/>
      <c r="LKS72"/>
      <c r="LKT72"/>
      <c r="LKU72"/>
      <c r="LKV72"/>
      <c r="LKW72"/>
      <c r="LKX72"/>
      <c r="LKY72"/>
      <c r="LKZ72"/>
      <c r="LLA72"/>
      <c r="LLB72"/>
      <c r="LLC72"/>
      <c r="LLD72"/>
      <c r="LLE72"/>
      <c r="LLF72"/>
      <c r="LLG72"/>
      <c r="LLH72"/>
      <c r="LLI72"/>
      <c r="LLJ72"/>
      <c r="LLK72"/>
      <c r="LLL72"/>
      <c r="LLM72"/>
      <c r="LLN72"/>
      <c r="LLO72"/>
      <c r="LLP72"/>
      <c r="LLQ72"/>
      <c r="LLR72"/>
      <c r="LLS72"/>
      <c r="LLT72"/>
      <c r="LLU72"/>
      <c r="LLV72"/>
      <c r="LLW72"/>
      <c r="LLX72"/>
      <c r="LLY72"/>
      <c r="LLZ72"/>
      <c r="LMA72"/>
      <c r="LMB72"/>
      <c r="LMC72"/>
      <c r="LMD72"/>
      <c r="LME72"/>
      <c r="LMF72"/>
      <c r="LMG72"/>
      <c r="LMH72"/>
      <c r="LMI72"/>
      <c r="LMJ72"/>
      <c r="LMK72"/>
      <c r="LML72"/>
      <c r="LMM72"/>
      <c r="LMN72"/>
      <c r="LMO72"/>
      <c r="LMP72"/>
      <c r="LMQ72"/>
      <c r="LMR72"/>
      <c r="LMS72"/>
      <c r="LMT72"/>
      <c r="LMU72"/>
      <c r="LMV72"/>
      <c r="LMW72"/>
      <c r="LMX72"/>
      <c r="LMY72"/>
      <c r="LMZ72"/>
      <c r="LNA72"/>
      <c r="LNB72"/>
      <c r="LNC72"/>
      <c r="LND72"/>
      <c r="LNE72"/>
      <c r="LNF72"/>
      <c r="LNG72"/>
      <c r="LNH72"/>
      <c r="LNI72"/>
      <c r="LNJ72"/>
      <c r="LNK72"/>
      <c r="LNL72"/>
      <c r="LNM72"/>
      <c r="LNN72"/>
      <c r="LNO72"/>
      <c r="LNP72"/>
      <c r="LNQ72"/>
      <c r="LNR72"/>
      <c r="LNS72"/>
      <c r="LNT72"/>
      <c r="LNU72"/>
      <c r="LNV72"/>
      <c r="LNW72"/>
      <c r="LNX72"/>
      <c r="LNY72"/>
      <c r="LNZ72"/>
      <c r="LOA72"/>
      <c r="LOB72"/>
      <c r="LOC72"/>
      <c r="LOD72"/>
      <c r="LOE72"/>
      <c r="LOF72"/>
      <c r="LOG72"/>
      <c r="LOH72"/>
      <c r="LOI72"/>
      <c r="LOJ72"/>
      <c r="LOK72"/>
      <c r="LOL72"/>
      <c r="LOM72"/>
      <c r="LON72"/>
      <c r="LOO72"/>
      <c r="LOP72"/>
      <c r="LOQ72"/>
      <c r="LOR72"/>
      <c r="LOS72"/>
      <c r="LOT72"/>
      <c r="LOU72"/>
      <c r="LOV72"/>
      <c r="LOW72"/>
      <c r="LOX72"/>
      <c r="LOY72"/>
      <c r="LOZ72"/>
      <c r="LPA72"/>
      <c r="LPB72"/>
      <c r="LPC72"/>
      <c r="LPD72"/>
      <c r="LPE72"/>
      <c r="LPF72"/>
      <c r="LPG72"/>
      <c r="LPH72"/>
      <c r="LPI72"/>
      <c r="LPJ72"/>
      <c r="LPK72"/>
      <c r="LPL72"/>
      <c r="LPM72"/>
      <c r="LPN72"/>
      <c r="LPO72"/>
      <c r="LPP72"/>
      <c r="LPQ72"/>
      <c r="LPR72"/>
      <c r="LPS72"/>
      <c r="LPT72"/>
      <c r="LPU72"/>
      <c r="LPV72"/>
      <c r="LPW72"/>
      <c r="LPX72"/>
      <c r="LPY72"/>
      <c r="LPZ72"/>
      <c r="LQA72"/>
      <c r="LQB72"/>
      <c r="LQC72"/>
      <c r="LQD72"/>
      <c r="LQE72"/>
      <c r="LQF72"/>
      <c r="LQG72"/>
      <c r="LQH72"/>
      <c r="LQI72"/>
      <c r="LQJ72"/>
      <c r="LQK72"/>
      <c r="LQL72"/>
      <c r="LQM72"/>
      <c r="LQN72"/>
      <c r="LQO72"/>
      <c r="LQP72"/>
      <c r="LQQ72"/>
      <c r="LQR72"/>
      <c r="LQS72"/>
      <c r="LQT72"/>
      <c r="LQU72"/>
      <c r="LQV72"/>
      <c r="LQW72"/>
      <c r="LQX72"/>
      <c r="LQY72"/>
      <c r="LQZ72"/>
      <c r="LRA72"/>
      <c r="LRB72"/>
      <c r="LRC72"/>
      <c r="LRD72"/>
      <c r="LRE72"/>
      <c r="LRF72"/>
      <c r="LRG72"/>
      <c r="LRH72"/>
      <c r="LRI72"/>
      <c r="LRJ72"/>
      <c r="LRK72"/>
      <c r="LRL72"/>
      <c r="LRM72"/>
      <c r="LRN72"/>
      <c r="LRO72"/>
      <c r="LRP72"/>
      <c r="LRQ72"/>
      <c r="LRR72"/>
      <c r="LRS72"/>
      <c r="LRT72"/>
      <c r="LRU72"/>
      <c r="LRV72"/>
      <c r="LRW72"/>
      <c r="LRX72"/>
      <c r="LRY72"/>
      <c r="LRZ72"/>
      <c r="LSA72"/>
      <c r="LSB72"/>
      <c r="LSC72"/>
      <c r="LSD72"/>
      <c r="LSE72"/>
      <c r="LSF72"/>
      <c r="LSG72"/>
      <c r="LSH72"/>
      <c r="LSI72"/>
      <c r="LSJ72"/>
      <c r="LSK72"/>
      <c r="LSL72"/>
      <c r="LSM72"/>
      <c r="LSN72"/>
      <c r="LSO72"/>
      <c r="LSP72"/>
      <c r="LSQ72"/>
      <c r="LSR72"/>
      <c r="LSS72"/>
      <c r="LST72"/>
      <c r="LSU72"/>
      <c r="LSV72"/>
      <c r="LSW72"/>
      <c r="LSX72"/>
      <c r="LSY72"/>
      <c r="LSZ72"/>
      <c r="LTA72"/>
      <c r="LTB72"/>
      <c r="LTC72"/>
      <c r="LTD72"/>
      <c r="LTE72"/>
      <c r="LTF72"/>
      <c r="LTG72"/>
      <c r="LTH72"/>
      <c r="LTI72"/>
      <c r="LTJ72"/>
      <c r="LTK72"/>
      <c r="LTL72"/>
      <c r="LTM72"/>
      <c r="LTN72"/>
      <c r="LTO72"/>
      <c r="LTP72"/>
      <c r="LTQ72"/>
      <c r="LTR72"/>
      <c r="LTS72"/>
      <c r="LTT72"/>
      <c r="LTU72"/>
      <c r="LTV72"/>
      <c r="LTW72"/>
      <c r="LTX72"/>
      <c r="LTY72"/>
      <c r="LTZ72"/>
      <c r="LUA72"/>
      <c r="LUB72"/>
      <c r="LUC72"/>
      <c r="LUD72"/>
      <c r="LUE72"/>
      <c r="LUF72"/>
      <c r="LUG72"/>
      <c r="LUH72"/>
      <c r="LUI72"/>
      <c r="LUJ72"/>
      <c r="LUK72"/>
      <c r="LUL72"/>
      <c r="LUM72"/>
      <c r="LUN72"/>
      <c r="LUO72"/>
      <c r="LUP72"/>
      <c r="LUQ72"/>
      <c r="LUR72"/>
      <c r="LUS72"/>
      <c r="LUT72"/>
      <c r="LUU72"/>
      <c r="LUV72"/>
      <c r="LUW72"/>
      <c r="LUX72"/>
      <c r="LUY72"/>
      <c r="LUZ72"/>
      <c r="LVA72"/>
      <c r="LVB72"/>
      <c r="LVC72"/>
      <c r="LVD72"/>
      <c r="LVE72"/>
      <c r="LVF72"/>
      <c r="LVG72"/>
      <c r="LVH72"/>
      <c r="LVI72"/>
      <c r="LVJ72"/>
      <c r="LVK72"/>
      <c r="LVL72"/>
      <c r="LVM72"/>
      <c r="LVN72"/>
      <c r="LVO72"/>
      <c r="LVP72"/>
      <c r="LVQ72"/>
      <c r="LVR72"/>
      <c r="LVS72"/>
      <c r="LVT72"/>
      <c r="LVU72"/>
      <c r="LVV72"/>
      <c r="LVW72"/>
      <c r="LVX72"/>
      <c r="LVY72"/>
      <c r="LVZ72"/>
      <c r="LWA72"/>
      <c r="LWB72"/>
      <c r="LWC72"/>
      <c r="LWD72"/>
      <c r="LWE72"/>
      <c r="LWF72"/>
      <c r="LWG72"/>
      <c r="LWH72"/>
      <c r="LWI72"/>
      <c r="LWJ72"/>
      <c r="LWK72"/>
      <c r="LWL72"/>
      <c r="LWM72"/>
      <c r="LWN72"/>
      <c r="LWO72"/>
      <c r="LWP72"/>
      <c r="LWQ72"/>
      <c r="LWR72"/>
      <c r="LWS72"/>
      <c r="LWT72"/>
      <c r="LWU72"/>
      <c r="LWV72"/>
      <c r="LWW72"/>
      <c r="LWX72"/>
      <c r="LWY72"/>
      <c r="LWZ72"/>
      <c r="LXA72"/>
      <c r="LXB72"/>
      <c r="LXC72"/>
      <c r="LXD72"/>
      <c r="LXE72"/>
      <c r="LXF72"/>
      <c r="LXG72"/>
      <c r="LXH72"/>
      <c r="LXI72"/>
      <c r="LXJ72"/>
      <c r="LXK72"/>
      <c r="LXL72"/>
      <c r="LXM72"/>
      <c r="LXN72"/>
      <c r="LXO72"/>
      <c r="LXP72"/>
      <c r="LXQ72"/>
      <c r="LXR72"/>
      <c r="LXS72"/>
      <c r="LXT72"/>
      <c r="LXU72"/>
      <c r="LXV72"/>
      <c r="LXW72"/>
      <c r="LXX72"/>
      <c r="LXY72"/>
      <c r="LXZ72"/>
      <c r="LYA72"/>
      <c r="LYB72"/>
      <c r="LYC72"/>
      <c r="LYD72"/>
      <c r="LYE72"/>
      <c r="LYF72"/>
      <c r="LYG72"/>
      <c r="LYH72"/>
      <c r="LYI72"/>
      <c r="LYJ72"/>
      <c r="LYK72"/>
      <c r="LYL72"/>
      <c r="LYM72"/>
      <c r="LYN72"/>
      <c r="LYO72"/>
      <c r="LYP72"/>
      <c r="LYQ72"/>
      <c r="LYR72"/>
      <c r="LYS72"/>
      <c r="LYT72"/>
      <c r="LYU72"/>
      <c r="LYV72"/>
      <c r="LYW72"/>
      <c r="LYX72"/>
      <c r="LYY72"/>
      <c r="LYZ72"/>
      <c r="LZA72"/>
      <c r="LZB72"/>
      <c r="LZC72"/>
      <c r="LZD72"/>
      <c r="LZE72"/>
      <c r="LZF72"/>
      <c r="LZG72"/>
      <c r="LZH72"/>
      <c r="LZI72"/>
      <c r="LZJ72"/>
      <c r="LZK72"/>
      <c r="LZL72"/>
      <c r="LZM72"/>
      <c r="LZN72"/>
      <c r="LZO72"/>
      <c r="LZP72"/>
      <c r="LZQ72"/>
      <c r="LZR72"/>
      <c r="LZS72"/>
      <c r="LZT72"/>
      <c r="LZU72"/>
      <c r="LZV72"/>
      <c r="LZW72"/>
      <c r="LZX72"/>
      <c r="LZY72"/>
      <c r="LZZ72"/>
      <c r="MAA72"/>
      <c r="MAB72"/>
      <c r="MAC72"/>
      <c r="MAD72"/>
      <c r="MAE72"/>
      <c r="MAF72"/>
      <c r="MAG72"/>
      <c r="MAH72"/>
      <c r="MAI72"/>
      <c r="MAJ72"/>
      <c r="MAK72"/>
      <c r="MAL72"/>
      <c r="MAM72"/>
      <c r="MAN72"/>
      <c r="MAO72"/>
      <c r="MAP72"/>
      <c r="MAQ72"/>
      <c r="MAR72"/>
      <c r="MAS72"/>
      <c r="MAT72"/>
      <c r="MAU72"/>
      <c r="MAV72"/>
      <c r="MAW72"/>
      <c r="MAX72"/>
      <c r="MAY72"/>
      <c r="MAZ72"/>
      <c r="MBA72"/>
      <c r="MBB72"/>
      <c r="MBC72"/>
      <c r="MBD72"/>
      <c r="MBE72"/>
      <c r="MBF72"/>
      <c r="MBG72"/>
      <c r="MBH72"/>
      <c r="MBI72"/>
      <c r="MBJ72"/>
      <c r="MBK72"/>
      <c r="MBL72"/>
      <c r="MBM72"/>
      <c r="MBN72"/>
      <c r="MBO72"/>
      <c r="MBP72"/>
      <c r="MBQ72"/>
      <c r="MBR72"/>
      <c r="MBS72"/>
      <c r="MBT72"/>
      <c r="MBU72"/>
      <c r="MBV72"/>
      <c r="MBW72"/>
      <c r="MBX72"/>
      <c r="MBY72"/>
      <c r="MBZ72"/>
      <c r="MCA72"/>
      <c r="MCB72"/>
      <c r="MCC72"/>
      <c r="MCD72"/>
      <c r="MCE72"/>
      <c r="MCF72"/>
      <c r="MCG72"/>
      <c r="MCH72"/>
      <c r="MCI72"/>
      <c r="MCJ72"/>
      <c r="MCK72"/>
      <c r="MCL72"/>
      <c r="MCM72"/>
      <c r="MCN72"/>
      <c r="MCO72"/>
      <c r="MCP72"/>
      <c r="MCQ72"/>
      <c r="MCR72"/>
      <c r="MCS72"/>
      <c r="MCT72"/>
      <c r="MCU72"/>
      <c r="MCV72"/>
      <c r="MCW72"/>
      <c r="MCX72"/>
      <c r="MCY72"/>
      <c r="MCZ72"/>
      <c r="MDA72"/>
      <c r="MDB72"/>
      <c r="MDC72"/>
      <c r="MDD72"/>
      <c r="MDE72"/>
      <c r="MDF72"/>
      <c r="MDG72"/>
      <c r="MDH72"/>
      <c r="MDI72"/>
      <c r="MDJ72"/>
      <c r="MDK72"/>
      <c r="MDL72"/>
      <c r="MDM72"/>
      <c r="MDN72"/>
      <c r="MDO72"/>
      <c r="MDP72"/>
      <c r="MDQ72"/>
      <c r="MDR72"/>
      <c r="MDS72"/>
      <c r="MDT72"/>
      <c r="MDU72"/>
      <c r="MDV72"/>
      <c r="MDW72"/>
      <c r="MDX72"/>
      <c r="MDY72"/>
      <c r="MDZ72"/>
      <c r="MEA72"/>
      <c r="MEB72"/>
      <c r="MEC72"/>
      <c r="MED72"/>
      <c r="MEE72"/>
      <c r="MEF72"/>
      <c r="MEG72"/>
      <c r="MEH72"/>
      <c r="MEI72"/>
      <c r="MEJ72"/>
      <c r="MEK72"/>
      <c r="MEL72"/>
      <c r="MEM72"/>
      <c r="MEN72"/>
      <c r="MEO72"/>
      <c r="MEP72"/>
      <c r="MEQ72"/>
      <c r="MER72"/>
      <c r="MES72"/>
      <c r="MET72"/>
      <c r="MEU72"/>
      <c r="MEV72"/>
      <c r="MEW72"/>
      <c r="MEX72"/>
      <c r="MEY72"/>
      <c r="MEZ72"/>
      <c r="MFA72"/>
      <c r="MFB72"/>
      <c r="MFC72"/>
      <c r="MFD72"/>
      <c r="MFE72"/>
      <c r="MFF72"/>
      <c r="MFG72"/>
      <c r="MFH72"/>
      <c r="MFI72"/>
      <c r="MFJ72"/>
      <c r="MFK72"/>
      <c r="MFL72"/>
      <c r="MFM72"/>
      <c r="MFN72"/>
      <c r="MFO72"/>
      <c r="MFP72"/>
      <c r="MFQ72"/>
      <c r="MFR72"/>
      <c r="MFS72"/>
      <c r="MFT72"/>
      <c r="MFU72"/>
      <c r="MFV72"/>
      <c r="MFW72"/>
      <c r="MFX72"/>
      <c r="MFY72"/>
      <c r="MFZ72"/>
      <c r="MGA72"/>
      <c r="MGB72"/>
      <c r="MGC72"/>
      <c r="MGD72"/>
      <c r="MGE72"/>
      <c r="MGF72"/>
      <c r="MGG72"/>
      <c r="MGH72"/>
      <c r="MGI72"/>
      <c r="MGJ72"/>
      <c r="MGK72"/>
      <c r="MGL72"/>
      <c r="MGM72"/>
      <c r="MGN72"/>
      <c r="MGO72"/>
      <c r="MGP72"/>
      <c r="MGQ72"/>
      <c r="MGR72"/>
      <c r="MGS72"/>
      <c r="MGT72"/>
      <c r="MGU72"/>
      <c r="MGV72"/>
      <c r="MGW72"/>
      <c r="MGX72"/>
      <c r="MGY72"/>
      <c r="MGZ72"/>
      <c r="MHA72"/>
      <c r="MHB72"/>
      <c r="MHC72"/>
      <c r="MHD72"/>
      <c r="MHE72"/>
      <c r="MHF72"/>
      <c r="MHG72"/>
      <c r="MHH72"/>
      <c r="MHI72"/>
      <c r="MHJ72"/>
      <c r="MHK72"/>
      <c r="MHL72"/>
      <c r="MHM72"/>
      <c r="MHN72"/>
      <c r="MHO72"/>
      <c r="MHP72"/>
      <c r="MHQ72"/>
      <c r="MHR72"/>
      <c r="MHS72"/>
      <c r="MHT72"/>
      <c r="MHU72"/>
      <c r="MHV72"/>
      <c r="MHW72"/>
      <c r="MHX72"/>
      <c r="MHY72"/>
      <c r="MHZ72"/>
      <c r="MIA72"/>
      <c r="MIB72"/>
      <c r="MIC72"/>
      <c r="MID72"/>
      <c r="MIE72"/>
      <c r="MIF72"/>
      <c r="MIG72"/>
      <c r="MIH72"/>
      <c r="MII72"/>
      <c r="MIJ72"/>
      <c r="MIK72"/>
      <c r="MIL72"/>
      <c r="MIM72"/>
      <c r="MIN72"/>
      <c r="MIO72"/>
      <c r="MIP72"/>
      <c r="MIQ72"/>
      <c r="MIR72"/>
      <c r="MIS72"/>
      <c r="MIT72"/>
      <c r="MIU72"/>
      <c r="MIV72"/>
      <c r="MIW72"/>
      <c r="MIX72"/>
      <c r="MIY72"/>
      <c r="MIZ72"/>
      <c r="MJA72"/>
      <c r="MJB72"/>
      <c r="MJC72"/>
      <c r="MJD72"/>
      <c r="MJE72"/>
      <c r="MJF72"/>
      <c r="MJG72"/>
      <c r="MJH72"/>
      <c r="MJI72"/>
      <c r="MJJ72"/>
      <c r="MJK72"/>
      <c r="MJL72"/>
      <c r="MJM72"/>
      <c r="MJN72"/>
      <c r="MJO72"/>
      <c r="MJP72"/>
      <c r="MJQ72"/>
      <c r="MJR72"/>
      <c r="MJS72"/>
      <c r="MJT72"/>
      <c r="MJU72"/>
      <c r="MJV72"/>
      <c r="MJW72"/>
      <c r="MJX72"/>
      <c r="MJY72"/>
      <c r="MJZ72"/>
      <c r="MKA72"/>
      <c r="MKB72"/>
      <c r="MKC72"/>
      <c r="MKD72"/>
      <c r="MKE72"/>
      <c r="MKF72"/>
      <c r="MKG72"/>
      <c r="MKH72"/>
      <c r="MKI72"/>
      <c r="MKJ72"/>
      <c r="MKK72"/>
      <c r="MKL72"/>
      <c r="MKM72"/>
      <c r="MKN72"/>
      <c r="MKO72"/>
      <c r="MKP72"/>
      <c r="MKQ72"/>
      <c r="MKR72"/>
      <c r="MKS72"/>
      <c r="MKT72"/>
      <c r="MKU72"/>
      <c r="MKV72"/>
      <c r="MKW72"/>
      <c r="MKX72"/>
      <c r="MKY72"/>
      <c r="MKZ72"/>
      <c r="MLA72"/>
      <c r="MLB72"/>
      <c r="MLC72"/>
      <c r="MLD72"/>
      <c r="MLE72"/>
      <c r="MLF72"/>
      <c r="MLG72"/>
      <c r="MLH72"/>
      <c r="MLI72"/>
      <c r="MLJ72"/>
      <c r="MLK72"/>
      <c r="MLL72"/>
      <c r="MLM72"/>
      <c r="MLN72"/>
      <c r="MLO72"/>
      <c r="MLP72"/>
      <c r="MLQ72"/>
      <c r="MLR72"/>
      <c r="MLS72"/>
      <c r="MLT72"/>
      <c r="MLU72"/>
      <c r="MLV72"/>
      <c r="MLW72"/>
      <c r="MLX72"/>
      <c r="MLY72"/>
      <c r="MLZ72"/>
      <c r="MMA72"/>
      <c r="MMB72"/>
      <c r="MMC72"/>
      <c r="MMD72"/>
      <c r="MME72"/>
      <c r="MMF72"/>
      <c r="MMG72"/>
      <c r="MMH72"/>
      <c r="MMI72"/>
      <c r="MMJ72"/>
      <c r="MMK72"/>
      <c r="MML72"/>
      <c r="MMM72"/>
      <c r="MMN72"/>
      <c r="MMO72"/>
      <c r="MMP72"/>
      <c r="MMQ72"/>
      <c r="MMR72"/>
      <c r="MMS72"/>
      <c r="MMT72"/>
      <c r="MMU72"/>
      <c r="MMV72"/>
      <c r="MMW72"/>
      <c r="MMX72"/>
      <c r="MMY72"/>
      <c r="MMZ72"/>
      <c r="MNA72"/>
      <c r="MNB72"/>
      <c r="MNC72"/>
      <c r="MND72"/>
      <c r="MNE72"/>
      <c r="MNF72"/>
      <c r="MNG72"/>
      <c r="MNH72"/>
      <c r="MNI72"/>
      <c r="MNJ72"/>
      <c r="MNK72"/>
      <c r="MNL72"/>
      <c r="MNM72"/>
      <c r="MNN72"/>
      <c r="MNO72"/>
      <c r="MNP72"/>
      <c r="MNQ72"/>
      <c r="MNR72"/>
      <c r="MNS72"/>
      <c r="MNT72"/>
      <c r="MNU72"/>
      <c r="MNV72"/>
      <c r="MNW72"/>
      <c r="MNX72"/>
      <c r="MNY72"/>
      <c r="MNZ72"/>
      <c r="MOA72"/>
      <c r="MOB72"/>
      <c r="MOC72"/>
      <c r="MOD72"/>
      <c r="MOE72"/>
      <c r="MOF72"/>
      <c r="MOG72"/>
      <c r="MOH72"/>
      <c r="MOI72"/>
      <c r="MOJ72"/>
      <c r="MOK72"/>
      <c r="MOL72"/>
      <c r="MOM72"/>
      <c r="MON72"/>
      <c r="MOO72"/>
      <c r="MOP72"/>
      <c r="MOQ72"/>
      <c r="MOR72"/>
      <c r="MOS72"/>
      <c r="MOT72"/>
      <c r="MOU72"/>
      <c r="MOV72"/>
      <c r="MOW72"/>
      <c r="MOX72"/>
      <c r="MOY72"/>
      <c r="MOZ72"/>
      <c r="MPA72"/>
      <c r="MPB72"/>
      <c r="MPC72"/>
      <c r="MPD72"/>
      <c r="MPE72"/>
      <c r="MPF72"/>
      <c r="MPG72"/>
      <c r="MPH72"/>
      <c r="MPI72"/>
      <c r="MPJ72"/>
      <c r="MPK72"/>
      <c r="MPL72"/>
      <c r="MPM72"/>
      <c r="MPN72"/>
      <c r="MPO72"/>
      <c r="MPP72"/>
      <c r="MPQ72"/>
      <c r="MPR72"/>
      <c r="MPS72"/>
      <c r="MPT72"/>
      <c r="MPU72"/>
      <c r="MPV72"/>
      <c r="MPW72"/>
      <c r="MPX72"/>
      <c r="MPY72"/>
      <c r="MPZ72"/>
      <c r="MQA72"/>
      <c r="MQB72"/>
      <c r="MQC72"/>
      <c r="MQD72"/>
      <c r="MQE72"/>
      <c r="MQF72"/>
      <c r="MQG72"/>
      <c r="MQH72"/>
      <c r="MQI72"/>
      <c r="MQJ72"/>
      <c r="MQK72"/>
      <c r="MQL72"/>
      <c r="MQM72"/>
      <c r="MQN72"/>
      <c r="MQO72"/>
      <c r="MQP72"/>
      <c r="MQQ72"/>
      <c r="MQR72"/>
      <c r="MQS72"/>
      <c r="MQT72"/>
      <c r="MQU72"/>
      <c r="MQV72"/>
      <c r="MQW72"/>
      <c r="MQX72"/>
      <c r="MQY72"/>
      <c r="MQZ72"/>
      <c r="MRA72"/>
      <c r="MRB72"/>
      <c r="MRC72"/>
      <c r="MRD72"/>
      <c r="MRE72"/>
      <c r="MRF72"/>
      <c r="MRG72"/>
      <c r="MRH72"/>
      <c r="MRI72"/>
      <c r="MRJ72"/>
      <c r="MRK72"/>
      <c r="MRL72"/>
      <c r="MRM72"/>
      <c r="MRN72"/>
      <c r="MRO72"/>
      <c r="MRP72"/>
      <c r="MRQ72"/>
      <c r="MRR72"/>
      <c r="MRS72"/>
      <c r="MRT72"/>
      <c r="MRU72"/>
      <c r="MRV72"/>
      <c r="MRW72"/>
      <c r="MRX72"/>
      <c r="MRY72"/>
      <c r="MRZ72"/>
      <c r="MSA72"/>
      <c r="MSB72"/>
      <c r="MSC72"/>
      <c r="MSD72"/>
      <c r="MSE72"/>
      <c r="MSF72"/>
      <c r="MSG72"/>
      <c r="MSH72"/>
      <c r="MSI72"/>
      <c r="MSJ72"/>
      <c r="MSK72"/>
      <c r="MSL72"/>
      <c r="MSM72"/>
      <c r="MSN72"/>
      <c r="MSO72"/>
      <c r="MSP72"/>
      <c r="MSQ72"/>
      <c r="MSR72"/>
      <c r="MSS72"/>
      <c r="MST72"/>
      <c r="MSU72"/>
      <c r="MSV72"/>
      <c r="MSW72"/>
      <c r="MSX72"/>
      <c r="MSY72"/>
      <c r="MSZ72"/>
      <c r="MTA72"/>
      <c r="MTB72"/>
      <c r="MTC72"/>
      <c r="MTD72"/>
      <c r="MTE72"/>
      <c r="MTF72"/>
      <c r="MTG72"/>
      <c r="MTH72"/>
      <c r="MTI72"/>
      <c r="MTJ72"/>
      <c r="MTK72"/>
      <c r="MTL72"/>
      <c r="MTM72"/>
      <c r="MTN72"/>
      <c r="MTO72"/>
      <c r="MTP72"/>
      <c r="MTQ72"/>
      <c r="MTR72"/>
      <c r="MTS72"/>
      <c r="MTT72"/>
      <c r="MTU72"/>
      <c r="MTV72"/>
      <c r="MTW72"/>
      <c r="MTX72"/>
      <c r="MTY72"/>
      <c r="MTZ72"/>
      <c r="MUA72"/>
      <c r="MUB72"/>
      <c r="MUC72"/>
      <c r="MUD72"/>
      <c r="MUE72"/>
      <c r="MUF72"/>
      <c r="MUG72"/>
      <c r="MUH72"/>
      <c r="MUI72"/>
      <c r="MUJ72"/>
      <c r="MUK72"/>
      <c r="MUL72"/>
      <c r="MUM72"/>
      <c r="MUN72"/>
      <c r="MUO72"/>
      <c r="MUP72"/>
      <c r="MUQ72"/>
      <c r="MUR72"/>
      <c r="MUS72"/>
      <c r="MUT72"/>
      <c r="MUU72"/>
      <c r="MUV72"/>
      <c r="MUW72"/>
      <c r="MUX72"/>
      <c r="MUY72"/>
      <c r="MUZ72"/>
      <c r="MVA72"/>
      <c r="MVB72"/>
      <c r="MVC72"/>
      <c r="MVD72"/>
      <c r="MVE72"/>
      <c r="MVF72"/>
      <c r="MVG72"/>
      <c r="MVH72"/>
      <c r="MVI72"/>
      <c r="MVJ72"/>
      <c r="MVK72"/>
      <c r="MVL72"/>
      <c r="MVM72"/>
      <c r="MVN72"/>
      <c r="MVO72"/>
      <c r="MVP72"/>
      <c r="MVQ72"/>
      <c r="MVR72"/>
      <c r="MVS72"/>
      <c r="MVT72"/>
      <c r="MVU72"/>
      <c r="MVV72"/>
      <c r="MVW72"/>
      <c r="MVX72"/>
      <c r="MVY72"/>
      <c r="MVZ72"/>
      <c r="MWA72"/>
      <c r="MWB72"/>
      <c r="MWC72"/>
      <c r="MWD72"/>
      <c r="MWE72"/>
      <c r="MWF72"/>
      <c r="MWG72"/>
      <c r="MWH72"/>
      <c r="MWI72"/>
      <c r="MWJ72"/>
      <c r="MWK72"/>
      <c r="MWL72"/>
      <c r="MWM72"/>
      <c r="MWN72"/>
      <c r="MWO72"/>
      <c r="MWP72"/>
      <c r="MWQ72"/>
      <c r="MWR72"/>
      <c r="MWS72"/>
      <c r="MWT72"/>
      <c r="MWU72"/>
      <c r="MWV72"/>
      <c r="MWW72"/>
      <c r="MWX72"/>
      <c r="MWY72"/>
      <c r="MWZ72"/>
      <c r="MXA72"/>
      <c r="MXB72"/>
      <c r="MXC72"/>
      <c r="MXD72"/>
      <c r="MXE72"/>
      <c r="MXF72"/>
      <c r="MXG72"/>
      <c r="MXH72"/>
      <c r="MXI72"/>
      <c r="MXJ72"/>
      <c r="MXK72"/>
      <c r="MXL72"/>
      <c r="MXM72"/>
      <c r="MXN72"/>
      <c r="MXO72"/>
      <c r="MXP72"/>
      <c r="MXQ72"/>
      <c r="MXR72"/>
      <c r="MXS72"/>
      <c r="MXT72"/>
      <c r="MXU72"/>
      <c r="MXV72"/>
      <c r="MXW72"/>
      <c r="MXX72"/>
      <c r="MXY72"/>
      <c r="MXZ72"/>
      <c r="MYA72"/>
      <c r="MYB72"/>
      <c r="MYC72"/>
      <c r="MYD72"/>
      <c r="MYE72"/>
      <c r="MYF72"/>
      <c r="MYG72"/>
      <c r="MYH72"/>
      <c r="MYI72"/>
      <c r="MYJ72"/>
      <c r="MYK72"/>
      <c r="MYL72"/>
      <c r="MYM72"/>
      <c r="MYN72"/>
      <c r="MYO72"/>
      <c r="MYP72"/>
      <c r="MYQ72"/>
      <c r="MYR72"/>
      <c r="MYS72"/>
      <c r="MYT72"/>
      <c r="MYU72"/>
      <c r="MYV72"/>
      <c r="MYW72"/>
      <c r="MYX72"/>
      <c r="MYY72"/>
      <c r="MYZ72"/>
      <c r="MZA72"/>
      <c r="MZB72"/>
      <c r="MZC72"/>
      <c r="MZD72"/>
      <c r="MZE72"/>
      <c r="MZF72"/>
      <c r="MZG72"/>
      <c r="MZH72"/>
      <c r="MZI72"/>
      <c r="MZJ72"/>
      <c r="MZK72"/>
      <c r="MZL72"/>
      <c r="MZM72"/>
      <c r="MZN72"/>
      <c r="MZO72"/>
      <c r="MZP72"/>
      <c r="MZQ72"/>
      <c r="MZR72"/>
      <c r="MZS72"/>
      <c r="MZT72"/>
      <c r="MZU72"/>
      <c r="MZV72"/>
      <c r="MZW72"/>
      <c r="MZX72"/>
      <c r="MZY72"/>
      <c r="MZZ72"/>
      <c r="NAA72"/>
      <c r="NAB72"/>
      <c r="NAC72"/>
      <c r="NAD72"/>
      <c r="NAE72"/>
      <c r="NAF72"/>
      <c r="NAG72"/>
      <c r="NAH72"/>
      <c r="NAI72"/>
      <c r="NAJ72"/>
      <c r="NAK72"/>
      <c r="NAL72"/>
      <c r="NAM72"/>
      <c r="NAN72"/>
      <c r="NAO72"/>
      <c r="NAP72"/>
      <c r="NAQ72"/>
      <c r="NAR72"/>
      <c r="NAS72"/>
      <c r="NAT72"/>
      <c r="NAU72"/>
      <c r="NAV72"/>
      <c r="NAW72"/>
      <c r="NAX72"/>
      <c r="NAY72"/>
      <c r="NAZ72"/>
      <c r="NBA72"/>
      <c r="NBB72"/>
      <c r="NBC72"/>
      <c r="NBD72"/>
      <c r="NBE72"/>
      <c r="NBF72"/>
      <c r="NBG72"/>
      <c r="NBH72"/>
      <c r="NBI72"/>
      <c r="NBJ72"/>
      <c r="NBK72"/>
      <c r="NBL72"/>
      <c r="NBM72"/>
      <c r="NBN72"/>
      <c r="NBO72"/>
      <c r="NBP72"/>
      <c r="NBQ72"/>
      <c r="NBR72"/>
      <c r="NBS72"/>
      <c r="NBT72"/>
      <c r="NBU72"/>
      <c r="NBV72"/>
      <c r="NBW72"/>
      <c r="NBX72"/>
      <c r="NBY72"/>
      <c r="NBZ72"/>
      <c r="NCA72"/>
      <c r="NCB72"/>
      <c r="NCC72"/>
      <c r="NCD72"/>
      <c r="NCE72"/>
      <c r="NCF72"/>
      <c r="NCG72"/>
      <c r="NCH72"/>
      <c r="NCI72"/>
      <c r="NCJ72"/>
      <c r="NCK72"/>
      <c r="NCL72"/>
      <c r="NCM72"/>
      <c r="NCN72"/>
      <c r="NCO72"/>
      <c r="NCP72"/>
      <c r="NCQ72"/>
      <c r="NCR72"/>
      <c r="NCS72"/>
      <c r="NCT72"/>
      <c r="NCU72"/>
      <c r="NCV72"/>
      <c r="NCW72"/>
      <c r="NCX72"/>
      <c r="NCY72"/>
      <c r="NCZ72"/>
      <c r="NDA72"/>
      <c r="NDB72"/>
      <c r="NDC72"/>
      <c r="NDD72"/>
      <c r="NDE72"/>
      <c r="NDF72"/>
      <c r="NDG72"/>
      <c r="NDH72"/>
      <c r="NDI72"/>
      <c r="NDJ72"/>
      <c r="NDK72"/>
      <c r="NDL72"/>
      <c r="NDM72"/>
      <c r="NDN72"/>
      <c r="NDO72"/>
      <c r="NDP72"/>
      <c r="NDQ72"/>
      <c r="NDR72"/>
      <c r="NDS72"/>
      <c r="NDT72"/>
      <c r="NDU72"/>
      <c r="NDV72"/>
      <c r="NDW72"/>
      <c r="NDX72"/>
      <c r="NDY72"/>
      <c r="NDZ72"/>
      <c r="NEA72"/>
      <c r="NEB72"/>
      <c r="NEC72"/>
      <c r="NED72"/>
      <c r="NEE72"/>
      <c r="NEF72"/>
      <c r="NEG72"/>
      <c r="NEH72"/>
      <c r="NEI72"/>
      <c r="NEJ72"/>
      <c r="NEK72"/>
      <c r="NEL72"/>
      <c r="NEM72"/>
      <c r="NEN72"/>
      <c r="NEO72"/>
      <c r="NEP72"/>
      <c r="NEQ72"/>
      <c r="NER72"/>
      <c r="NES72"/>
      <c r="NET72"/>
      <c r="NEU72"/>
      <c r="NEV72"/>
      <c r="NEW72"/>
      <c r="NEX72"/>
      <c r="NEY72"/>
      <c r="NEZ72"/>
      <c r="NFA72"/>
      <c r="NFB72"/>
      <c r="NFC72"/>
      <c r="NFD72"/>
      <c r="NFE72"/>
      <c r="NFF72"/>
      <c r="NFG72"/>
      <c r="NFH72"/>
      <c r="NFI72"/>
      <c r="NFJ72"/>
      <c r="NFK72"/>
      <c r="NFL72"/>
      <c r="NFM72"/>
      <c r="NFN72"/>
      <c r="NFO72"/>
      <c r="NFP72"/>
      <c r="NFQ72"/>
      <c r="NFR72"/>
      <c r="NFS72"/>
      <c r="NFT72"/>
      <c r="NFU72"/>
      <c r="NFV72"/>
      <c r="NFW72"/>
      <c r="NFX72"/>
      <c r="NFY72"/>
      <c r="NFZ72"/>
      <c r="NGA72"/>
      <c r="NGB72"/>
      <c r="NGC72"/>
      <c r="NGD72"/>
      <c r="NGE72"/>
      <c r="NGF72"/>
      <c r="NGG72"/>
      <c r="NGH72"/>
      <c r="NGI72"/>
      <c r="NGJ72"/>
      <c r="NGK72"/>
      <c r="NGL72"/>
      <c r="NGM72"/>
      <c r="NGN72"/>
      <c r="NGO72"/>
      <c r="NGP72"/>
      <c r="NGQ72"/>
      <c r="NGR72"/>
      <c r="NGS72"/>
      <c r="NGT72"/>
      <c r="NGU72"/>
      <c r="NGV72"/>
      <c r="NGW72"/>
      <c r="NGX72"/>
      <c r="NGY72"/>
      <c r="NGZ72"/>
      <c r="NHA72"/>
      <c r="NHB72"/>
      <c r="NHC72"/>
      <c r="NHD72"/>
      <c r="NHE72"/>
      <c r="NHF72"/>
      <c r="NHG72"/>
      <c r="NHH72"/>
      <c r="NHI72"/>
      <c r="NHJ72"/>
      <c r="NHK72"/>
      <c r="NHL72"/>
      <c r="NHM72"/>
      <c r="NHN72"/>
      <c r="NHO72"/>
      <c r="NHP72"/>
      <c r="NHQ72"/>
      <c r="NHR72"/>
      <c r="NHS72"/>
      <c r="NHT72"/>
      <c r="NHU72"/>
      <c r="NHV72"/>
      <c r="NHW72"/>
      <c r="NHX72"/>
      <c r="NHY72"/>
      <c r="NHZ72"/>
      <c r="NIA72"/>
      <c r="NIB72"/>
      <c r="NIC72"/>
      <c r="NID72"/>
      <c r="NIE72"/>
      <c r="NIF72"/>
      <c r="NIG72"/>
      <c r="NIH72"/>
      <c r="NII72"/>
      <c r="NIJ72"/>
      <c r="NIK72"/>
      <c r="NIL72"/>
      <c r="NIM72"/>
      <c r="NIN72"/>
      <c r="NIO72"/>
      <c r="NIP72"/>
      <c r="NIQ72"/>
      <c r="NIR72"/>
      <c r="NIS72"/>
      <c r="NIT72"/>
      <c r="NIU72"/>
      <c r="NIV72"/>
      <c r="NIW72"/>
      <c r="NIX72"/>
      <c r="NIY72"/>
      <c r="NIZ72"/>
      <c r="NJA72"/>
      <c r="NJB72"/>
      <c r="NJC72"/>
      <c r="NJD72"/>
      <c r="NJE72"/>
      <c r="NJF72"/>
      <c r="NJG72"/>
      <c r="NJH72"/>
      <c r="NJI72"/>
      <c r="NJJ72"/>
      <c r="NJK72"/>
      <c r="NJL72"/>
      <c r="NJM72"/>
      <c r="NJN72"/>
      <c r="NJO72"/>
      <c r="NJP72"/>
      <c r="NJQ72"/>
      <c r="NJR72"/>
      <c r="NJS72"/>
      <c r="NJT72"/>
      <c r="NJU72"/>
      <c r="NJV72"/>
      <c r="NJW72"/>
      <c r="NJX72"/>
      <c r="NJY72"/>
      <c r="NJZ72"/>
      <c r="NKA72"/>
      <c r="NKB72"/>
      <c r="NKC72"/>
      <c r="NKD72"/>
      <c r="NKE72"/>
      <c r="NKF72"/>
      <c r="NKG72"/>
      <c r="NKH72"/>
      <c r="NKI72"/>
      <c r="NKJ72"/>
      <c r="NKK72"/>
      <c r="NKL72"/>
      <c r="NKM72"/>
      <c r="NKN72"/>
      <c r="NKO72"/>
      <c r="NKP72"/>
      <c r="NKQ72"/>
      <c r="NKR72"/>
      <c r="NKS72"/>
      <c r="NKT72"/>
      <c r="NKU72"/>
      <c r="NKV72"/>
      <c r="NKW72"/>
      <c r="NKX72"/>
      <c r="NKY72"/>
      <c r="NKZ72"/>
      <c r="NLA72"/>
      <c r="NLB72"/>
      <c r="NLC72"/>
      <c r="NLD72"/>
      <c r="NLE72"/>
      <c r="NLF72"/>
      <c r="NLG72"/>
      <c r="NLH72"/>
      <c r="NLI72"/>
      <c r="NLJ72"/>
      <c r="NLK72"/>
      <c r="NLL72"/>
      <c r="NLM72"/>
      <c r="NLN72"/>
      <c r="NLO72"/>
      <c r="NLP72"/>
      <c r="NLQ72"/>
      <c r="NLR72"/>
      <c r="NLS72"/>
      <c r="NLT72"/>
      <c r="NLU72"/>
      <c r="NLV72"/>
      <c r="NLW72"/>
      <c r="NLX72"/>
      <c r="NLY72"/>
      <c r="NLZ72"/>
      <c r="NMA72"/>
      <c r="NMB72"/>
      <c r="NMC72"/>
      <c r="NMD72"/>
      <c r="NME72"/>
      <c r="NMF72"/>
      <c r="NMG72"/>
      <c r="NMH72"/>
      <c r="NMI72"/>
      <c r="NMJ72"/>
      <c r="NMK72"/>
      <c r="NML72"/>
      <c r="NMM72"/>
      <c r="NMN72"/>
      <c r="NMO72"/>
      <c r="NMP72"/>
      <c r="NMQ72"/>
      <c r="NMR72"/>
      <c r="NMS72"/>
      <c r="NMT72"/>
      <c r="NMU72"/>
      <c r="NMV72"/>
      <c r="NMW72"/>
      <c r="NMX72"/>
      <c r="NMY72"/>
      <c r="NMZ72"/>
      <c r="NNA72"/>
      <c r="NNB72"/>
      <c r="NNC72"/>
      <c r="NND72"/>
      <c r="NNE72"/>
      <c r="NNF72"/>
      <c r="NNG72"/>
      <c r="NNH72"/>
      <c r="NNI72"/>
      <c r="NNJ72"/>
      <c r="NNK72"/>
      <c r="NNL72"/>
      <c r="NNM72"/>
      <c r="NNN72"/>
      <c r="NNO72"/>
      <c r="NNP72"/>
      <c r="NNQ72"/>
      <c r="NNR72"/>
      <c r="NNS72"/>
      <c r="NNT72"/>
      <c r="NNU72"/>
      <c r="NNV72"/>
      <c r="NNW72"/>
      <c r="NNX72"/>
      <c r="NNY72"/>
      <c r="NNZ72"/>
      <c r="NOA72"/>
      <c r="NOB72"/>
      <c r="NOC72"/>
      <c r="NOD72"/>
      <c r="NOE72"/>
      <c r="NOF72"/>
      <c r="NOG72"/>
      <c r="NOH72"/>
      <c r="NOI72"/>
      <c r="NOJ72"/>
      <c r="NOK72"/>
      <c r="NOL72"/>
      <c r="NOM72"/>
      <c r="NON72"/>
      <c r="NOO72"/>
      <c r="NOP72"/>
      <c r="NOQ72"/>
      <c r="NOR72"/>
      <c r="NOS72"/>
      <c r="NOT72"/>
      <c r="NOU72"/>
      <c r="NOV72"/>
      <c r="NOW72"/>
      <c r="NOX72"/>
      <c r="NOY72"/>
      <c r="NOZ72"/>
      <c r="NPA72"/>
      <c r="NPB72"/>
      <c r="NPC72"/>
      <c r="NPD72"/>
      <c r="NPE72"/>
      <c r="NPF72"/>
      <c r="NPG72"/>
      <c r="NPH72"/>
      <c r="NPI72"/>
      <c r="NPJ72"/>
      <c r="NPK72"/>
      <c r="NPL72"/>
      <c r="NPM72"/>
      <c r="NPN72"/>
      <c r="NPO72"/>
      <c r="NPP72"/>
      <c r="NPQ72"/>
      <c r="NPR72"/>
      <c r="NPS72"/>
      <c r="NPT72"/>
      <c r="NPU72"/>
      <c r="NPV72"/>
      <c r="NPW72"/>
      <c r="NPX72"/>
      <c r="NPY72"/>
      <c r="NPZ72"/>
      <c r="NQA72"/>
      <c r="NQB72"/>
      <c r="NQC72"/>
      <c r="NQD72"/>
      <c r="NQE72"/>
      <c r="NQF72"/>
      <c r="NQG72"/>
      <c r="NQH72"/>
      <c r="NQI72"/>
      <c r="NQJ72"/>
      <c r="NQK72"/>
      <c r="NQL72"/>
      <c r="NQM72"/>
      <c r="NQN72"/>
      <c r="NQO72"/>
      <c r="NQP72"/>
      <c r="NQQ72"/>
      <c r="NQR72"/>
      <c r="NQS72"/>
      <c r="NQT72"/>
      <c r="NQU72"/>
      <c r="NQV72"/>
      <c r="NQW72"/>
      <c r="NQX72"/>
      <c r="NQY72"/>
      <c r="NQZ72"/>
      <c r="NRA72"/>
      <c r="NRB72"/>
      <c r="NRC72"/>
      <c r="NRD72"/>
      <c r="NRE72"/>
      <c r="NRF72"/>
      <c r="NRG72"/>
      <c r="NRH72"/>
      <c r="NRI72"/>
      <c r="NRJ72"/>
      <c r="NRK72"/>
      <c r="NRL72"/>
      <c r="NRM72"/>
      <c r="NRN72"/>
      <c r="NRO72"/>
      <c r="NRP72"/>
      <c r="NRQ72"/>
      <c r="NRR72"/>
      <c r="NRS72"/>
      <c r="NRT72"/>
      <c r="NRU72"/>
      <c r="NRV72"/>
      <c r="NRW72"/>
      <c r="NRX72"/>
      <c r="NRY72"/>
      <c r="NRZ72"/>
      <c r="NSA72"/>
      <c r="NSB72"/>
      <c r="NSC72"/>
      <c r="NSD72"/>
      <c r="NSE72"/>
      <c r="NSF72"/>
      <c r="NSG72"/>
      <c r="NSH72"/>
      <c r="NSI72"/>
      <c r="NSJ72"/>
      <c r="NSK72"/>
      <c r="NSL72"/>
      <c r="NSM72"/>
      <c r="NSN72"/>
      <c r="NSO72"/>
      <c r="NSP72"/>
      <c r="NSQ72"/>
      <c r="NSR72"/>
      <c r="NSS72"/>
      <c r="NST72"/>
      <c r="NSU72"/>
      <c r="NSV72"/>
      <c r="NSW72"/>
      <c r="NSX72"/>
      <c r="NSY72"/>
      <c r="NSZ72"/>
      <c r="NTA72"/>
      <c r="NTB72"/>
      <c r="NTC72"/>
      <c r="NTD72"/>
      <c r="NTE72"/>
      <c r="NTF72"/>
      <c r="NTG72"/>
      <c r="NTH72"/>
      <c r="NTI72"/>
      <c r="NTJ72"/>
      <c r="NTK72"/>
      <c r="NTL72"/>
      <c r="NTM72"/>
      <c r="NTN72"/>
      <c r="NTO72"/>
      <c r="NTP72"/>
      <c r="NTQ72"/>
      <c r="NTR72"/>
      <c r="NTS72"/>
      <c r="NTT72"/>
      <c r="NTU72"/>
      <c r="NTV72"/>
      <c r="NTW72"/>
      <c r="NTX72"/>
      <c r="NTY72"/>
      <c r="NTZ72"/>
      <c r="NUA72"/>
      <c r="NUB72"/>
      <c r="NUC72"/>
      <c r="NUD72"/>
      <c r="NUE72"/>
      <c r="NUF72"/>
      <c r="NUG72"/>
      <c r="NUH72"/>
      <c r="NUI72"/>
      <c r="NUJ72"/>
      <c r="NUK72"/>
      <c r="NUL72"/>
      <c r="NUM72"/>
      <c r="NUN72"/>
      <c r="NUO72"/>
      <c r="NUP72"/>
      <c r="NUQ72"/>
      <c r="NUR72"/>
      <c r="NUS72"/>
      <c r="NUT72"/>
      <c r="NUU72"/>
      <c r="NUV72"/>
      <c r="NUW72"/>
      <c r="NUX72"/>
      <c r="NUY72"/>
      <c r="NUZ72"/>
      <c r="NVA72"/>
      <c r="NVB72"/>
      <c r="NVC72"/>
      <c r="NVD72"/>
      <c r="NVE72"/>
      <c r="NVF72"/>
      <c r="NVG72"/>
      <c r="NVH72"/>
      <c r="NVI72"/>
      <c r="NVJ72"/>
      <c r="NVK72"/>
      <c r="NVL72"/>
      <c r="NVM72"/>
      <c r="NVN72"/>
      <c r="NVO72"/>
      <c r="NVP72"/>
      <c r="NVQ72"/>
      <c r="NVR72"/>
      <c r="NVS72"/>
      <c r="NVT72"/>
      <c r="NVU72"/>
      <c r="NVV72"/>
      <c r="NVW72"/>
      <c r="NVX72"/>
      <c r="NVY72"/>
      <c r="NVZ72"/>
      <c r="NWA72"/>
      <c r="NWB72"/>
      <c r="NWC72"/>
      <c r="NWD72"/>
      <c r="NWE72"/>
      <c r="NWF72"/>
      <c r="NWG72"/>
      <c r="NWH72"/>
      <c r="NWI72"/>
      <c r="NWJ72"/>
      <c r="NWK72"/>
      <c r="NWL72"/>
      <c r="NWM72"/>
      <c r="NWN72"/>
      <c r="NWO72"/>
      <c r="NWP72"/>
      <c r="NWQ72"/>
      <c r="NWR72"/>
      <c r="NWS72"/>
      <c r="NWT72"/>
      <c r="NWU72"/>
      <c r="NWV72"/>
      <c r="NWW72"/>
      <c r="NWX72"/>
      <c r="NWY72"/>
      <c r="NWZ72"/>
      <c r="NXA72"/>
      <c r="NXB72"/>
      <c r="NXC72"/>
      <c r="NXD72"/>
      <c r="NXE72"/>
      <c r="NXF72"/>
      <c r="NXG72"/>
      <c r="NXH72"/>
      <c r="NXI72"/>
      <c r="NXJ72"/>
      <c r="NXK72"/>
      <c r="NXL72"/>
      <c r="NXM72"/>
      <c r="NXN72"/>
      <c r="NXO72"/>
      <c r="NXP72"/>
      <c r="NXQ72"/>
      <c r="NXR72"/>
      <c r="NXS72"/>
      <c r="NXT72"/>
      <c r="NXU72"/>
      <c r="NXV72"/>
      <c r="NXW72"/>
      <c r="NXX72"/>
      <c r="NXY72"/>
      <c r="NXZ72"/>
      <c r="NYA72"/>
      <c r="NYB72"/>
      <c r="NYC72"/>
      <c r="NYD72"/>
      <c r="NYE72"/>
      <c r="NYF72"/>
      <c r="NYG72"/>
      <c r="NYH72"/>
      <c r="NYI72"/>
      <c r="NYJ72"/>
      <c r="NYK72"/>
      <c r="NYL72"/>
      <c r="NYM72"/>
      <c r="NYN72"/>
      <c r="NYO72"/>
      <c r="NYP72"/>
      <c r="NYQ72"/>
      <c r="NYR72"/>
      <c r="NYS72"/>
      <c r="NYT72"/>
      <c r="NYU72"/>
      <c r="NYV72"/>
      <c r="NYW72"/>
      <c r="NYX72"/>
      <c r="NYY72"/>
      <c r="NYZ72"/>
      <c r="NZA72"/>
      <c r="NZB72"/>
      <c r="NZC72"/>
      <c r="NZD72"/>
      <c r="NZE72"/>
      <c r="NZF72"/>
      <c r="NZG72"/>
      <c r="NZH72"/>
      <c r="NZI72"/>
      <c r="NZJ72"/>
      <c r="NZK72"/>
      <c r="NZL72"/>
      <c r="NZM72"/>
      <c r="NZN72"/>
      <c r="NZO72"/>
      <c r="NZP72"/>
      <c r="NZQ72"/>
      <c r="NZR72"/>
      <c r="NZS72"/>
      <c r="NZT72"/>
      <c r="NZU72"/>
      <c r="NZV72"/>
      <c r="NZW72"/>
      <c r="NZX72"/>
      <c r="NZY72"/>
      <c r="NZZ72"/>
      <c r="OAA72"/>
      <c r="OAB72"/>
      <c r="OAC72"/>
      <c r="OAD72"/>
      <c r="OAE72"/>
      <c r="OAF72"/>
      <c r="OAG72"/>
      <c r="OAH72"/>
      <c r="OAI72"/>
      <c r="OAJ72"/>
      <c r="OAK72"/>
      <c r="OAL72"/>
      <c r="OAM72"/>
      <c r="OAN72"/>
      <c r="OAO72"/>
      <c r="OAP72"/>
      <c r="OAQ72"/>
      <c r="OAR72"/>
      <c r="OAS72"/>
      <c r="OAT72"/>
      <c r="OAU72"/>
      <c r="OAV72"/>
      <c r="OAW72"/>
      <c r="OAX72"/>
      <c r="OAY72"/>
      <c r="OAZ72"/>
      <c r="OBA72"/>
      <c r="OBB72"/>
      <c r="OBC72"/>
      <c r="OBD72"/>
      <c r="OBE72"/>
      <c r="OBF72"/>
      <c r="OBG72"/>
      <c r="OBH72"/>
      <c r="OBI72"/>
      <c r="OBJ72"/>
      <c r="OBK72"/>
      <c r="OBL72"/>
      <c r="OBM72"/>
      <c r="OBN72"/>
      <c r="OBO72"/>
      <c r="OBP72"/>
      <c r="OBQ72"/>
      <c r="OBR72"/>
      <c r="OBS72"/>
      <c r="OBT72"/>
      <c r="OBU72"/>
      <c r="OBV72"/>
      <c r="OBW72"/>
      <c r="OBX72"/>
      <c r="OBY72"/>
      <c r="OBZ72"/>
      <c r="OCA72"/>
      <c r="OCB72"/>
      <c r="OCC72"/>
      <c r="OCD72"/>
      <c r="OCE72"/>
      <c r="OCF72"/>
      <c r="OCG72"/>
      <c r="OCH72"/>
      <c r="OCI72"/>
      <c r="OCJ72"/>
      <c r="OCK72"/>
      <c r="OCL72"/>
      <c r="OCM72"/>
      <c r="OCN72"/>
      <c r="OCO72"/>
      <c r="OCP72"/>
      <c r="OCQ72"/>
      <c r="OCR72"/>
      <c r="OCS72"/>
      <c r="OCT72"/>
      <c r="OCU72"/>
      <c r="OCV72"/>
      <c r="OCW72"/>
      <c r="OCX72"/>
      <c r="OCY72"/>
      <c r="OCZ72"/>
      <c r="ODA72"/>
      <c r="ODB72"/>
      <c r="ODC72"/>
      <c r="ODD72"/>
      <c r="ODE72"/>
      <c r="ODF72"/>
      <c r="ODG72"/>
      <c r="ODH72"/>
      <c r="ODI72"/>
      <c r="ODJ72"/>
      <c r="ODK72"/>
      <c r="ODL72"/>
      <c r="ODM72"/>
      <c r="ODN72"/>
      <c r="ODO72"/>
      <c r="ODP72"/>
      <c r="ODQ72"/>
      <c r="ODR72"/>
      <c r="ODS72"/>
      <c r="ODT72"/>
      <c r="ODU72"/>
      <c r="ODV72"/>
      <c r="ODW72"/>
      <c r="ODX72"/>
      <c r="ODY72"/>
      <c r="ODZ72"/>
      <c r="OEA72"/>
      <c r="OEB72"/>
      <c r="OEC72"/>
      <c r="OED72"/>
      <c r="OEE72"/>
      <c r="OEF72"/>
      <c r="OEG72"/>
      <c r="OEH72"/>
      <c r="OEI72"/>
      <c r="OEJ72"/>
      <c r="OEK72"/>
      <c r="OEL72"/>
      <c r="OEM72"/>
      <c r="OEN72"/>
      <c r="OEO72"/>
      <c r="OEP72"/>
      <c r="OEQ72"/>
      <c r="OER72"/>
      <c r="OES72"/>
      <c r="OET72"/>
      <c r="OEU72"/>
      <c r="OEV72"/>
      <c r="OEW72"/>
      <c r="OEX72"/>
      <c r="OEY72"/>
      <c r="OEZ72"/>
      <c r="OFA72"/>
      <c r="OFB72"/>
      <c r="OFC72"/>
      <c r="OFD72"/>
      <c r="OFE72"/>
      <c r="OFF72"/>
      <c r="OFG72"/>
      <c r="OFH72"/>
      <c r="OFI72"/>
      <c r="OFJ72"/>
      <c r="OFK72"/>
      <c r="OFL72"/>
      <c r="OFM72"/>
      <c r="OFN72"/>
      <c r="OFO72"/>
      <c r="OFP72"/>
      <c r="OFQ72"/>
      <c r="OFR72"/>
      <c r="OFS72"/>
      <c r="OFT72"/>
      <c r="OFU72"/>
      <c r="OFV72"/>
      <c r="OFW72"/>
      <c r="OFX72"/>
      <c r="OFY72"/>
      <c r="OFZ72"/>
      <c r="OGA72"/>
      <c r="OGB72"/>
      <c r="OGC72"/>
      <c r="OGD72"/>
      <c r="OGE72"/>
      <c r="OGF72"/>
      <c r="OGG72"/>
      <c r="OGH72"/>
      <c r="OGI72"/>
      <c r="OGJ72"/>
      <c r="OGK72"/>
      <c r="OGL72"/>
      <c r="OGM72"/>
      <c r="OGN72"/>
      <c r="OGO72"/>
      <c r="OGP72"/>
      <c r="OGQ72"/>
      <c r="OGR72"/>
      <c r="OGS72"/>
      <c r="OGT72"/>
      <c r="OGU72"/>
      <c r="OGV72"/>
      <c r="OGW72"/>
      <c r="OGX72"/>
      <c r="OGY72"/>
      <c r="OGZ72"/>
      <c r="OHA72"/>
      <c r="OHB72"/>
      <c r="OHC72"/>
      <c r="OHD72"/>
      <c r="OHE72"/>
      <c r="OHF72"/>
      <c r="OHG72"/>
      <c r="OHH72"/>
      <c r="OHI72"/>
      <c r="OHJ72"/>
      <c r="OHK72"/>
      <c r="OHL72"/>
      <c r="OHM72"/>
      <c r="OHN72"/>
      <c r="OHO72"/>
      <c r="OHP72"/>
      <c r="OHQ72"/>
      <c r="OHR72"/>
      <c r="OHS72"/>
      <c r="OHT72"/>
      <c r="OHU72"/>
      <c r="OHV72"/>
      <c r="OHW72"/>
      <c r="OHX72"/>
      <c r="OHY72"/>
      <c r="OHZ72"/>
      <c r="OIA72"/>
      <c r="OIB72"/>
      <c r="OIC72"/>
      <c r="OID72"/>
      <c r="OIE72"/>
      <c r="OIF72"/>
      <c r="OIG72"/>
      <c r="OIH72"/>
      <c r="OII72"/>
      <c r="OIJ72"/>
      <c r="OIK72"/>
      <c r="OIL72"/>
      <c r="OIM72"/>
      <c r="OIN72"/>
      <c r="OIO72"/>
      <c r="OIP72"/>
      <c r="OIQ72"/>
      <c r="OIR72"/>
      <c r="OIS72"/>
      <c r="OIT72"/>
      <c r="OIU72"/>
      <c r="OIV72"/>
      <c r="OIW72"/>
      <c r="OIX72"/>
      <c r="OIY72"/>
      <c r="OIZ72"/>
      <c r="OJA72"/>
      <c r="OJB72"/>
      <c r="OJC72"/>
      <c r="OJD72"/>
      <c r="OJE72"/>
      <c r="OJF72"/>
      <c r="OJG72"/>
      <c r="OJH72"/>
      <c r="OJI72"/>
      <c r="OJJ72"/>
      <c r="OJK72"/>
      <c r="OJL72"/>
      <c r="OJM72"/>
      <c r="OJN72"/>
      <c r="OJO72"/>
      <c r="OJP72"/>
      <c r="OJQ72"/>
      <c r="OJR72"/>
      <c r="OJS72"/>
      <c r="OJT72"/>
      <c r="OJU72"/>
      <c r="OJV72"/>
      <c r="OJW72"/>
      <c r="OJX72"/>
      <c r="OJY72"/>
      <c r="OJZ72"/>
      <c r="OKA72"/>
      <c r="OKB72"/>
      <c r="OKC72"/>
      <c r="OKD72"/>
      <c r="OKE72"/>
      <c r="OKF72"/>
      <c r="OKG72"/>
      <c r="OKH72"/>
      <c r="OKI72"/>
      <c r="OKJ72"/>
      <c r="OKK72"/>
      <c r="OKL72"/>
      <c r="OKM72"/>
      <c r="OKN72"/>
      <c r="OKO72"/>
      <c r="OKP72"/>
      <c r="OKQ72"/>
      <c r="OKR72"/>
      <c r="OKS72"/>
      <c r="OKT72"/>
      <c r="OKU72"/>
      <c r="OKV72"/>
      <c r="OKW72"/>
      <c r="OKX72"/>
      <c r="OKY72"/>
      <c r="OKZ72"/>
      <c r="OLA72"/>
      <c r="OLB72"/>
      <c r="OLC72"/>
      <c r="OLD72"/>
      <c r="OLE72"/>
      <c r="OLF72"/>
      <c r="OLG72"/>
      <c r="OLH72"/>
      <c r="OLI72"/>
      <c r="OLJ72"/>
      <c r="OLK72"/>
      <c r="OLL72"/>
      <c r="OLM72"/>
      <c r="OLN72"/>
      <c r="OLO72"/>
      <c r="OLP72"/>
      <c r="OLQ72"/>
      <c r="OLR72"/>
      <c r="OLS72"/>
      <c r="OLT72"/>
      <c r="OLU72"/>
      <c r="OLV72"/>
      <c r="OLW72"/>
      <c r="OLX72"/>
      <c r="OLY72"/>
      <c r="OLZ72"/>
      <c r="OMA72"/>
      <c r="OMB72"/>
      <c r="OMC72"/>
      <c r="OMD72"/>
      <c r="OME72"/>
      <c r="OMF72"/>
      <c r="OMG72"/>
      <c r="OMH72"/>
      <c r="OMI72"/>
      <c r="OMJ72"/>
      <c r="OMK72"/>
      <c r="OML72"/>
      <c r="OMM72"/>
      <c r="OMN72"/>
      <c r="OMO72"/>
      <c r="OMP72"/>
      <c r="OMQ72"/>
      <c r="OMR72"/>
      <c r="OMS72"/>
      <c r="OMT72"/>
      <c r="OMU72"/>
      <c r="OMV72"/>
      <c r="OMW72"/>
      <c r="OMX72"/>
      <c r="OMY72"/>
      <c r="OMZ72"/>
      <c r="ONA72"/>
      <c r="ONB72"/>
      <c r="ONC72"/>
      <c r="OND72"/>
      <c r="ONE72"/>
      <c r="ONF72"/>
      <c r="ONG72"/>
      <c r="ONH72"/>
      <c r="ONI72"/>
      <c r="ONJ72"/>
      <c r="ONK72"/>
      <c r="ONL72"/>
      <c r="ONM72"/>
      <c r="ONN72"/>
      <c r="ONO72"/>
      <c r="ONP72"/>
      <c r="ONQ72"/>
      <c r="ONR72"/>
      <c r="ONS72"/>
      <c r="ONT72"/>
      <c r="ONU72"/>
      <c r="ONV72"/>
      <c r="ONW72"/>
      <c r="ONX72"/>
      <c r="ONY72"/>
      <c r="ONZ72"/>
      <c r="OOA72"/>
      <c r="OOB72"/>
      <c r="OOC72"/>
      <c r="OOD72"/>
      <c r="OOE72"/>
      <c r="OOF72"/>
      <c r="OOG72"/>
      <c r="OOH72"/>
      <c r="OOI72"/>
      <c r="OOJ72"/>
      <c r="OOK72"/>
      <c r="OOL72"/>
      <c r="OOM72"/>
      <c r="OON72"/>
      <c r="OOO72"/>
      <c r="OOP72"/>
      <c r="OOQ72"/>
      <c r="OOR72"/>
      <c r="OOS72"/>
      <c r="OOT72"/>
      <c r="OOU72"/>
      <c r="OOV72"/>
      <c r="OOW72"/>
      <c r="OOX72"/>
      <c r="OOY72"/>
      <c r="OOZ72"/>
      <c r="OPA72"/>
      <c r="OPB72"/>
      <c r="OPC72"/>
      <c r="OPD72"/>
      <c r="OPE72"/>
      <c r="OPF72"/>
      <c r="OPG72"/>
      <c r="OPH72"/>
      <c r="OPI72"/>
      <c r="OPJ72"/>
      <c r="OPK72"/>
      <c r="OPL72"/>
      <c r="OPM72"/>
      <c r="OPN72"/>
      <c r="OPO72"/>
      <c r="OPP72"/>
      <c r="OPQ72"/>
      <c r="OPR72"/>
      <c r="OPS72"/>
      <c r="OPT72"/>
      <c r="OPU72"/>
      <c r="OPV72"/>
      <c r="OPW72"/>
      <c r="OPX72"/>
      <c r="OPY72"/>
      <c r="OPZ72"/>
      <c r="OQA72"/>
      <c r="OQB72"/>
      <c r="OQC72"/>
      <c r="OQD72"/>
      <c r="OQE72"/>
      <c r="OQF72"/>
      <c r="OQG72"/>
      <c r="OQH72"/>
      <c r="OQI72"/>
      <c r="OQJ72"/>
      <c r="OQK72"/>
      <c r="OQL72"/>
      <c r="OQM72"/>
      <c r="OQN72"/>
      <c r="OQO72"/>
      <c r="OQP72"/>
      <c r="OQQ72"/>
      <c r="OQR72"/>
      <c r="OQS72"/>
      <c r="OQT72"/>
      <c r="OQU72"/>
      <c r="OQV72"/>
      <c r="OQW72"/>
      <c r="OQX72"/>
      <c r="OQY72"/>
      <c r="OQZ72"/>
      <c r="ORA72"/>
      <c r="ORB72"/>
      <c r="ORC72"/>
      <c r="ORD72"/>
      <c r="ORE72"/>
      <c r="ORF72"/>
      <c r="ORG72"/>
      <c r="ORH72"/>
      <c r="ORI72"/>
      <c r="ORJ72"/>
      <c r="ORK72"/>
      <c r="ORL72"/>
      <c r="ORM72"/>
      <c r="ORN72"/>
      <c r="ORO72"/>
      <c r="ORP72"/>
      <c r="ORQ72"/>
      <c r="ORR72"/>
      <c r="ORS72"/>
      <c r="ORT72"/>
      <c r="ORU72"/>
      <c r="ORV72"/>
      <c r="ORW72"/>
      <c r="ORX72"/>
      <c r="ORY72"/>
      <c r="ORZ72"/>
      <c r="OSA72"/>
      <c r="OSB72"/>
      <c r="OSC72"/>
      <c r="OSD72"/>
      <c r="OSE72"/>
      <c r="OSF72"/>
      <c r="OSG72"/>
      <c r="OSH72"/>
      <c r="OSI72"/>
      <c r="OSJ72"/>
      <c r="OSK72"/>
      <c r="OSL72"/>
      <c r="OSM72"/>
      <c r="OSN72"/>
      <c r="OSO72"/>
      <c r="OSP72"/>
      <c r="OSQ72"/>
      <c r="OSR72"/>
      <c r="OSS72"/>
      <c r="OST72"/>
      <c r="OSU72"/>
      <c r="OSV72"/>
      <c r="OSW72"/>
      <c r="OSX72"/>
      <c r="OSY72"/>
      <c r="OSZ72"/>
      <c r="OTA72"/>
      <c r="OTB72"/>
      <c r="OTC72"/>
      <c r="OTD72"/>
      <c r="OTE72"/>
      <c r="OTF72"/>
      <c r="OTG72"/>
      <c r="OTH72"/>
      <c r="OTI72"/>
      <c r="OTJ72"/>
      <c r="OTK72"/>
      <c r="OTL72"/>
      <c r="OTM72"/>
      <c r="OTN72"/>
      <c r="OTO72"/>
      <c r="OTP72"/>
      <c r="OTQ72"/>
      <c r="OTR72"/>
      <c r="OTS72"/>
      <c r="OTT72"/>
      <c r="OTU72"/>
      <c r="OTV72"/>
      <c r="OTW72"/>
      <c r="OTX72"/>
      <c r="OTY72"/>
      <c r="OTZ72"/>
      <c r="OUA72"/>
      <c r="OUB72"/>
      <c r="OUC72"/>
      <c r="OUD72"/>
      <c r="OUE72"/>
      <c r="OUF72"/>
      <c r="OUG72"/>
      <c r="OUH72"/>
      <c r="OUI72"/>
      <c r="OUJ72"/>
      <c r="OUK72"/>
      <c r="OUL72"/>
      <c r="OUM72"/>
      <c r="OUN72"/>
      <c r="OUO72"/>
      <c r="OUP72"/>
      <c r="OUQ72"/>
      <c r="OUR72"/>
      <c r="OUS72"/>
      <c r="OUT72"/>
      <c r="OUU72"/>
      <c r="OUV72"/>
      <c r="OUW72"/>
      <c r="OUX72"/>
      <c r="OUY72"/>
      <c r="OUZ72"/>
      <c r="OVA72"/>
      <c r="OVB72"/>
      <c r="OVC72"/>
      <c r="OVD72"/>
      <c r="OVE72"/>
      <c r="OVF72"/>
      <c r="OVG72"/>
      <c r="OVH72"/>
      <c r="OVI72"/>
      <c r="OVJ72"/>
      <c r="OVK72"/>
      <c r="OVL72"/>
      <c r="OVM72"/>
      <c r="OVN72"/>
      <c r="OVO72"/>
      <c r="OVP72"/>
      <c r="OVQ72"/>
      <c r="OVR72"/>
      <c r="OVS72"/>
      <c r="OVT72"/>
      <c r="OVU72"/>
      <c r="OVV72"/>
      <c r="OVW72"/>
      <c r="OVX72"/>
      <c r="OVY72"/>
      <c r="OVZ72"/>
      <c r="OWA72"/>
      <c r="OWB72"/>
      <c r="OWC72"/>
      <c r="OWD72"/>
      <c r="OWE72"/>
      <c r="OWF72"/>
      <c r="OWG72"/>
      <c r="OWH72"/>
      <c r="OWI72"/>
      <c r="OWJ72"/>
      <c r="OWK72"/>
      <c r="OWL72"/>
      <c r="OWM72"/>
      <c r="OWN72"/>
      <c r="OWO72"/>
      <c r="OWP72"/>
      <c r="OWQ72"/>
      <c r="OWR72"/>
      <c r="OWS72"/>
      <c r="OWT72"/>
      <c r="OWU72"/>
      <c r="OWV72"/>
      <c r="OWW72"/>
      <c r="OWX72"/>
      <c r="OWY72"/>
      <c r="OWZ72"/>
      <c r="OXA72"/>
      <c r="OXB72"/>
      <c r="OXC72"/>
      <c r="OXD72"/>
      <c r="OXE72"/>
      <c r="OXF72"/>
      <c r="OXG72"/>
      <c r="OXH72"/>
      <c r="OXI72"/>
      <c r="OXJ72"/>
      <c r="OXK72"/>
      <c r="OXL72"/>
      <c r="OXM72"/>
      <c r="OXN72"/>
      <c r="OXO72"/>
      <c r="OXP72"/>
      <c r="OXQ72"/>
      <c r="OXR72"/>
      <c r="OXS72"/>
      <c r="OXT72"/>
      <c r="OXU72"/>
      <c r="OXV72"/>
      <c r="OXW72"/>
      <c r="OXX72"/>
      <c r="OXY72"/>
      <c r="OXZ72"/>
      <c r="OYA72"/>
      <c r="OYB72"/>
      <c r="OYC72"/>
      <c r="OYD72"/>
      <c r="OYE72"/>
      <c r="OYF72"/>
      <c r="OYG72"/>
      <c r="OYH72"/>
      <c r="OYI72"/>
      <c r="OYJ72"/>
      <c r="OYK72"/>
      <c r="OYL72"/>
      <c r="OYM72"/>
      <c r="OYN72"/>
      <c r="OYO72"/>
      <c r="OYP72"/>
      <c r="OYQ72"/>
      <c r="OYR72"/>
      <c r="OYS72"/>
      <c r="OYT72"/>
      <c r="OYU72"/>
      <c r="OYV72"/>
      <c r="OYW72"/>
      <c r="OYX72"/>
      <c r="OYY72"/>
      <c r="OYZ72"/>
      <c r="OZA72"/>
      <c r="OZB72"/>
      <c r="OZC72"/>
      <c r="OZD72"/>
      <c r="OZE72"/>
      <c r="OZF72"/>
      <c r="OZG72"/>
      <c r="OZH72"/>
      <c r="OZI72"/>
      <c r="OZJ72"/>
      <c r="OZK72"/>
      <c r="OZL72"/>
      <c r="OZM72"/>
      <c r="OZN72"/>
      <c r="OZO72"/>
      <c r="OZP72"/>
      <c r="OZQ72"/>
      <c r="OZR72"/>
      <c r="OZS72"/>
      <c r="OZT72"/>
      <c r="OZU72"/>
      <c r="OZV72"/>
      <c r="OZW72"/>
      <c r="OZX72"/>
      <c r="OZY72"/>
      <c r="OZZ72"/>
      <c r="PAA72"/>
      <c r="PAB72"/>
      <c r="PAC72"/>
      <c r="PAD72"/>
      <c r="PAE72"/>
      <c r="PAF72"/>
      <c r="PAG72"/>
      <c r="PAH72"/>
      <c r="PAI72"/>
      <c r="PAJ72"/>
      <c r="PAK72"/>
      <c r="PAL72"/>
      <c r="PAM72"/>
      <c r="PAN72"/>
      <c r="PAO72"/>
      <c r="PAP72"/>
      <c r="PAQ72"/>
      <c r="PAR72"/>
      <c r="PAS72"/>
      <c r="PAT72"/>
      <c r="PAU72"/>
      <c r="PAV72"/>
      <c r="PAW72"/>
      <c r="PAX72"/>
      <c r="PAY72"/>
      <c r="PAZ72"/>
      <c r="PBA72"/>
      <c r="PBB72"/>
      <c r="PBC72"/>
      <c r="PBD72"/>
      <c r="PBE72"/>
      <c r="PBF72"/>
      <c r="PBG72"/>
      <c r="PBH72"/>
      <c r="PBI72"/>
      <c r="PBJ72"/>
      <c r="PBK72"/>
      <c r="PBL72"/>
      <c r="PBM72"/>
      <c r="PBN72"/>
      <c r="PBO72"/>
      <c r="PBP72"/>
      <c r="PBQ72"/>
      <c r="PBR72"/>
      <c r="PBS72"/>
      <c r="PBT72"/>
      <c r="PBU72"/>
      <c r="PBV72"/>
      <c r="PBW72"/>
      <c r="PBX72"/>
      <c r="PBY72"/>
      <c r="PBZ72"/>
      <c r="PCA72"/>
      <c r="PCB72"/>
      <c r="PCC72"/>
      <c r="PCD72"/>
      <c r="PCE72"/>
      <c r="PCF72"/>
      <c r="PCG72"/>
      <c r="PCH72"/>
      <c r="PCI72"/>
      <c r="PCJ72"/>
      <c r="PCK72"/>
      <c r="PCL72"/>
      <c r="PCM72"/>
      <c r="PCN72"/>
      <c r="PCO72"/>
      <c r="PCP72"/>
      <c r="PCQ72"/>
      <c r="PCR72"/>
      <c r="PCS72"/>
      <c r="PCT72"/>
      <c r="PCU72"/>
      <c r="PCV72"/>
      <c r="PCW72"/>
      <c r="PCX72"/>
      <c r="PCY72"/>
      <c r="PCZ72"/>
      <c r="PDA72"/>
      <c r="PDB72"/>
      <c r="PDC72"/>
      <c r="PDD72"/>
      <c r="PDE72"/>
      <c r="PDF72"/>
      <c r="PDG72"/>
      <c r="PDH72"/>
      <c r="PDI72"/>
      <c r="PDJ72"/>
      <c r="PDK72"/>
      <c r="PDL72"/>
      <c r="PDM72"/>
      <c r="PDN72"/>
      <c r="PDO72"/>
      <c r="PDP72"/>
      <c r="PDQ72"/>
      <c r="PDR72"/>
      <c r="PDS72"/>
      <c r="PDT72"/>
      <c r="PDU72"/>
      <c r="PDV72"/>
      <c r="PDW72"/>
      <c r="PDX72"/>
      <c r="PDY72"/>
      <c r="PDZ72"/>
      <c r="PEA72"/>
      <c r="PEB72"/>
      <c r="PEC72"/>
      <c r="PED72"/>
      <c r="PEE72"/>
      <c r="PEF72"/>
      <c r="PEG72"/>
      <c r="PEH72"/>
      <c r="PEI72"/>
      <c r="PEJ72"/>
      <c r="PEK72"/>
      <c r="PEL72"/>
      <c r="PEM72"/>
      <c r="PEN72"/>
      <c r="PEO72"/>
      <c r="PEP72"/>
      <c r="PEQ72"/>
      <c r="PER72"/>
      <c r="PES72"/>
      <c r="PET72"/>
      <c r="PEU72"/>
      <c r="PEV72"/>
      <c r="PEW72"/>
      <c r="PEX72"/>
      <c r="PEY72"/>
      <c r="PEZ72"/>
      <c r="PFA72"/>
      <c r="PFB72"/>
      <c r="PFC72"/>
      <c r="PFD72"/>
      <c r="PFE72"/>
      <c r="PFF72"/>
      <c r="PFG72"/>
      <c r="PFH72"/>
      <c r="PFI72"/>
      <c r="PFJ72"/>
      <c r="PFK72"/>
      <c r="PFL72"/>
      <c r="PFM72"/>
      <c r="PFN72"/>
      <c r="PFO72"/>
      <c r="PFP72"/>
      <c r="PFQ72"/>
      <c r="PFR72"/>
      <c r="PFS72"/>
      <c r="PFT72"/>
      <c r="PFU72"/>
      <c r="PFV72"/>
      <c r="PFW72"/>
      <c r="PFX72"/>
      <c r="PFY72"/>
      <c r="PFZ72"/>
      <c r="PGA72"/>
      <c r="PGB72"/>
      <c r="PGC72"/>
      <c r="PGD72"/>
      <c r="PGE72"/>
      <c r="PGF72"/>
      <c r="PGG72"/>
      <c r="PGH72"/>
      <c r="PGI72"/>
      <c r="PGJ72"/>
      <c r="PGK72"/>
      <c r="PGL72"/>
      <c r="PGM72"/>
      <c r="PGN72"/>
      <c r="PGO72"/>
      <c r="PGP72"/>
      <c r="PGQ72"/>
      <c r="PGR72"/>
      <c r="PGS72"/>
      <c r="PGT72"/>
      <c r="PGU72"/>
      <c r="PGV72"/>
      <c r="PGW72"/>
      <c r="PGX72"/>
      <c r="PGY72"/>
      <c r="PGZ72"/>
      <c r="PHA72"/>
      <c r="PHB72"/>
      <c r="PHC72"/>
      <c r="PHD72"/>
      <c r="PHE72"/>
      <c r="PHF72"/>
      <c r="PHG72"/>
      <c r="PHH72"/>
      <c r="PHI72"/>
      <c r="PHJ72"/>
      <c r="PHK72"/>
      <c r="PHL72"/>
      <c r="PHM72"/>
      <c r="PHN72"/>
      <c r="PHO72"/>
      <c r="PHP72"/>
      <c r="PHQ72"/>
      <c r="PHR72"/>
      <c r="PHS72"/>
      <c r="PHT72"/>
      <c r="PHU72"/>
      <c r="PHV72"/>
      <c r="PHW72"/>
      <c r="PHX72"/>
      <c r="PHY72"/>
      <c r="PHZ72"/>
      <c r="PIA72"/>
      <c r="PIB72"/>
      <c r="PIC72"/>
      <c r="PID72"/>
      <c r="PIE72"/>
      <c r="PIF72"/>
      <c r="PIG72"/>
      <c r="PIH72"/>
      <c r="PII72"/>
      <c r="PIJ72"/>
      <c r="PIK72"/>
      <c r="PIL72"/>
      <c r="PIM72"/>
      <c r="PIN72"/>
      <c r="PIO72"/>
      <c r="PIP72"/>
      <c r="PIQ72"/>
      <c r="PIR72"/>
      <c r="PIS72"/>
      <c r="PIT72"/>
      <c r="PIU72"/>
      <c r="PIV72"/>
      <c r="PIW72"/>
      <c r="PIX72"/>
      <c r="PIY72"/>
      <c r="PIZ72"/>
      <c r="PJA72"/>
      <c r="PJB72"/>
      <c r="PJC72"/>
      <c r="PJD72"/>
      <c r="PJE72"/>
      <c r="PJF72"/>
      <c r="PJG72"/>
      <c r="PJH72"/>
      <c r="PJI72"/>
      <c r="PJJ72"/>
      <c r="PJK72"/>
      <c r="PJL72"/>
      <c r="PJM72"/>
      <c r="PJN72"/>
      <c r="PJO72"/>
      <c r="PJP72"/>
      <c r="PJQ72"/>
      <c r="PJR72"/>
      <c r="PJS72"/>
      <c r="PJT72"/>
      <c r="PJU72"/>
      <c r="PJV72"/>
      <c r="PJW72"/>
      <c r="PJX72"/>
      <c r="PJY72"/>
      <c r="PJZ72"/>
      <c r="PKA72"/>
      <c r="PKB72"/>
      <c r="PKC72"/>
      <c r="PKD72"/>
      <c r="PKE72"/>
      <c r="PKF72"/>
      <c r="PKG72"/>
      <c r="PKH72"/>
      <c r="PKI72"/>
      <c r="PKJ72"/>
      <c r="PKK72"/>
      <c r="PKL72"/>
      <c r="PKM72"/>
      <c r="PKN72"/>
      <c r="PKO72"/>
      <c r="PKP72"/>
      <c r="PKQ72"/>
      <c r="PKR72"/>
      <c r="PKS72"/>
      <c r="PKT72"/>
      <c r="PKU72"/>
      <c r="PKV72"/>
      <c r="PKW72"/>
      <c r="PKX72"/>
      <c r="PKY72"/>
      <c r="PKZ72"/>
      <c r="PLA72"/>
      <c r="PLB72"/>
      <c r="PLC72"/>
      <c r="PLD72"/>
      <c r="PLE72"/>
      <c r="PLF72"/>
      <c r="PLG72"/>
      <c r="PLH72"/>
      <c r="PLI72"/>
      <c r="PLJ72"/>
      <c r="PLK72"/>
      <c r="PLL72"/>
      <c r="PLM72"/>
      <c r="PLN72"/>
      <c r="PLO72"/>
      <c r="PLP72"/>
      <c r="PLQ72"/>
      <c r="PLR72"/>
      <c r="PLS72"/>
      <c r="PLT72"/>
      <c r="PLU72"/>
      <c r="PLV72"/>
      <c r="PLW72"/>
      <c r="PLX72"/>
      <c r="PLY72"/>
      <c r="PLZ72"/>
      <c r="PMA72"/>
      <c r="PMB72"/>
      <c r="PMC72"/>
      <c r="PMD72"/>
      <c r="PME72"/>
      <c r="PMF72"/>
      <c r="PMG72"/>
      <c r="PMH72"/>
      <c r="PMI72"/>
      <c r="PMJ72"/>
      <c r="PMK72"/>
      <c r="PML72"/>
      <c r="PMM72"/>
      <c r="PMN72"/>
      <c r="PMO72"/>
      <c r="PMP72"/>
      <c r="PMQ72"/>
      <c r="PMR72"/>
      <c r="PMS72"/>
      <c r="PMT72"/>
      <c r="PMU72"/>
      <c r="PMV72"/>
      <c r="PMW72"/>
      <c r="PMX72"/>
      <c r="PMY72"/>
      <c r="PMZ72"/>
      <c r="PNA72"/>
      <c r="PNB72"/>
      <c r="PNC72"/>
      <c r="PND72"/>
      <c r="PNE72"/>
      <c r="PNF72"/>
      <c r="PNG72"/>
      <c r="PNH72"/>
      <c r="PNI72"/>
      <c r="PNJ72"/>
      <c r="PNK72"/>
      <c r="PNL72"/>
      <c r="PNM72"/>
      <c r="PNN72"/>
      <c r="PNO72"/>
      <c r="PNP72"/>
      <c r="PNQ72"/>
      <c r="PNR72"/>
      <c r="PNS72"/>
      <c r="PNT72"/>
      <c r="PNU72"/>
      <c r="PNV72"/>
      <c r="PNW72"/>
      <c r="PNX72"/>
      <c r="PNY72"/>
      <c r="PNZ72"/>
      <c r="POA72"/>
      <c r="POB72"/>
      <c r="POC72"/>
      <c r="POD72"/>
      <c r="POE72"/>
      <c r="POF72"/>
      <c r="POG72"/>
      <c r="POH72"/>
      <c r="POI72"/>
      <c r="POJ72"/>
      <c r="POK72"/>
      <c r="POL72"/>
      <c r="POM72"/>
      <c r="PON72"/>
      <c r="POO72"/>
      <c r="POP72"/>
      <c r="POQ72"/>
      <c r="POR72"/>
      <c r="POS72"/>
      <c r="POT72"/>
      <c r="POU72"/>
      <c r="POV72"/>
      <c r="POW72"/>
      <c r="POX72"/>
      <c r="POY72"/>
      <c r="POZ72"/>
      <c r="PPA72"/>
      <c r="PPB72"/>
      <c r="PPC72"/>
      <c r="PPD72"/>
      <c r="PPE72"/>
      <c r="PPF72"/>
      <c r="PPG72"/>
      <c r="PPH72"/>
      <c r="PPI72"/>
      <c r="PPJ72"/>
      <c r="PPK72"/>
      <c r="PPL72"/>
      <c r="PPM72"/>
      <c r="PPN72"/>
      <c r="PPO72"/>
      <c r="PPP72"/>
      <c r="PPQ72"/>
      <c r="PPR72"/>
      <c r="PPS72"/>
      <c r="PPT72"/>
      <c r="PPU72"/>
      <c r="PPV72"/>
      <c r="PPW72"/>
      <c r="PPX72"/>
      <c r="PPY72"/>
      <c r="PPZ72"/>
      <c r="PQA72"/>
      <c r="PQB72"/>
      <c r="PQC72"/>
      <c r="PQD72"/>
      <c r="PQE72"/>
      <c r="PQF72"/>
      <c r="PQG72"/>
      <c r="PQH72"/>
      <c r="PQI72"/>
      <c r="PQJ72"/>
      <c r="PQK72"/>
      <c r="PQL72"/>
      <c r="PQM72"/>
      <c r="PQN72"/>
      <c r="PQO72"/>
      <c r="PQP72"/>
      <c r="PQQ72"/>
      <c r="PQR72"/>
      <c r="PQS72"/>
      <c r="PQT72"/>
      <c r="PQU72"/>
      <c r="PQV72"/>
      <c r="PQW72"/>
      <c r="PQX72"/>
      <c r="PQY72"/>
      <c r="PQZ72"/>
      <c r="PRA72"/>
      <c r="PRB72"/>
      <c r="PRC72"/>
      <c r="PRD72"/>
      <c r="PRE72"/>
      <c r="PRF72"/>
      <c r="PRG72"/>
      <c r="PRH72"/>
      <c r="PRI72"/>
      <c r="PRJ72"/>
      <c r="PRK72"/>
      <c r="PRL72"/>
      <c r="PRM72"/>
      <c r="PRN72"/>
      <c r="PRO72"/>
      <c r="PRP72"/>
      <c r="PRQ72"/>
      <c r="PRR72"/>
      <c r="PRS72"/>
      <c r="PRT72"/>
      <c r="PRU72"/>
      <c r="PRV72"/>
      <c r="PRW72"/>
      <c r="PRX72"/>
      <c r="PRY72"/>
      <c r="PRZ72"/>
      <c r="PSA72"/>
      <c r="PSB72"/>
      <c r="PSC72"/>
      <c r="PSD72"/>
      <c r="PSE72"/>
      <c r="PSF72"/>
      <c r="PSG72"/>
      <c r="PSH72"/>
      <c r="PSI72"/>
      <c r="PSJ72"/>
      <c r="PSK72"/>
      <c r="PSL72"/>
      <c r="PSM72"/>
      <c r="PSN72"/>
      <c r="PSO72"/>
      <c r="PSP72"/>
      <c r="PSQ72"/>
      <c r="PSR72"/>
      <c r="PSS72"/>
      <c r="PST72"/>
      <c r="PSU72"/>
      <c r="PSV72"/>
      <c r="PSW72"/>
      <c r="PSX72"/>
      <c r="PSY72"/>
      <c r="PSZ72"/>
      <c r="PTA72"/>
      <c r="PTB72"/>
      <c r="PTC72"/>
      <c r="PTD72"/>
      <c r="PTE72"/>
      <c r="PTF72"/>
      <c r="PTG72"/>
      <c r="PTH72"/>
      <c r="PTI72"/>
      <c r="PTJ72"/>
      <c r="PTK72"/>
      <c r="PTL72"/>
      <c r="PTM72"/>
      <c r="PTN72"/>
      <c r="PTO72"/>
      <c r="PTP72"/>
      <c r="PTQ72"/>
      <c r="PTR72"/>
      <c r="PTS72"/>
      <c r="PTT72"/>
      <c r="PTU72"/>
      <c r="PTV72"/>
      <c r="PTW72"/>
      <c r="PTX72"/>
      <c r="PTY72"/>
      <c r="PTZ72"/>
      <c r="PUA72"/>
      <c r="PUB72"/>
      <c r="PUC72"/>
      <c r="PUD72"/>
      <c r="PUE72"/>
      <c r="PUF72"/>
      <c r="PUG72"/>
      <c r="PUH72"/>
      <c r="PUI72"/>
      <c r="PUJ72"/>
      <c r="PUK72"/>
      <c r="PUL72"/>
      <c r="PUM72"/>
      <c r="PUN72"/>
      <c r="PUO72"/>
      <c r="PUP72"/>
      <c r="PUQ72"/>
      <c r="PUR72"/>
      <c r="PUS72"/>
      <c r="PUT72"/>
      <c r="PUU72"/>
      <c r="PUV72"/>
      <c r="PUW72"/>
      <c r="PUX72"/>
      <c r="PUY72"/>
      <c r="PUZ72"/>
      <c r="PVA72"/>
      <c r="PVB72"/>
      <c r="PVC72"/>
      <c r="PVD72"/>
      <c r="PVE72"/>
      <c r="PVF72"/>
      <c r="PVG72"/>
      <c r="PVH72"/>
      <c r="PVI72"/>
      <c r="PVJ72"/>
      <c r="PVK72"/>
      <c r="PVL72"/>
      <c r="PVM72"/>
      <c r="PVN72"/>
      <c r="PVO72"/>
      <c r="PVP72"/>
      <c r="PVQ72"/>
      <c r="PVR72"/>
      <c r="PVS72"/>
      <c r="PVT72"/>
      <c r="PVU72"/>
      <c r="PVV72"/>
      <c r="PVW72"/>
      <c r="PVX72"/>
      <c r="PVY72"/>
      <c r="PVZ72"/>
      <c r="PWA72"/>
      <c r="PWB72"/>
      <c r="PWC72"/>
      <c r="PWD72"/>
      <c r="PWE72"/>
      <c r="PWF72"/>
      <c r="PWG72"/>
      <c r="PWH72"/>
      <c r="PWI72"/>
      <c r="PWJ72"/>
      <c r="PWK72"/>
      <c r="PWL72"/>
      <c r="PWM72"/>
      <c r="PWN72"/>
      <c r="PWO72"/>
      <c r="PWP72"/>
      <c r="PWQ72"/>
      <c r="PWR72"/>
      <c r="PWS72"/>
      <c r="PWT72"/>
      <c r="PWU72"/>
      <c r="PWV72"/>
      <c r="PWW72"/>
      <c r="PWX72"/>
      <c r="PWY72"/>
      <c r="PWZ72"/>
      <c r="PXA72"/>
      <c r="PXB72"/>
      <c r="PXC72"/>
      <c r="PXD72"/>
      <c r="PXE72"/>
      <c r="PXF72"/>
      <c r="PXG72"/>
      <c r="PXH72"/>
      <c r="PXI72"/>
      <c r="PXJ72"/>
      <c r="PXK72"/>
      <c r="PXL72"/>
      <c r="PXM72"/>
      <c r="PXN72"/>
      <c r="PXO72"/>
      <c r="PXP72"/>
      <c r="PXQ72"/>
      <c r="PXR72"/>
      <c r="PXS72"/>
      <c r="PXT72"/>
      <c r="PXU72"/>
      <c r="PXV72"/>
      <c r="PXW72"/>
      <c r="PXX72"/>
      <c r="PXY72"/>
      <c r="PXZ72"/>
      <c r="PYA72"/>
      <c r="PYB72"/>
      <c r="PYC72"/>
      <c r="PYD72"/>
      <c r="PYE72"/>
      <c r="PYF72"/>
      <c r="PYG72"/>
      <c r="PYH72"/>
      <c r="PYI72"/>
      <c r="PYJ72"/>
      <c r="PYK72"/>
      <c r="PYL72"/>
      <c r="PYM72"/>
      <c r="PYN72"/>
      <c r="PYO72"/>
      <c r="PYP72"/>
      <c r="PYQ72"/>
      <c r="PYR72"/>
      <c r="PYS72"/>
      <c r="PYT72"/>
      <c r="PYU72"/>
      <c r="PYV72"/>
      <c r="PYW72"/>
      <c r="PYX72"/>
      <c r="PYY72"/>
      <c r="PYZ72"/>
      <c r="PZA72"/>
      <c r="PZB72"/>
      <c r="PZC72"/>
      <c r="PZD72"/>
      <c r="PZE72"/>
      <c r="PZF72"/>
      <c r="PZG72"/>
      <c r="PZH72"/>
      <c r="PZI72"/>
      <c r="PZJ72"/>
      <c r="PZK72"/>
      <c r="PZL72"/>
      <c r="PZM72"/>
      <c r="PZN72"/>
      <c r="PZO72"/>
      <c r="PZP72"/>
      <c r="PZQ72"/>
      <c r="PZR72"/>
      <c r="PZS72"/>
      <c r="PZT72"/>
      <c r="PZU72"/>
      <c r="PZV72"/>
      <c r="PZW72"/>
      <c r="PZX72"/>
      <c r="PZY72"/>
      <c r="PZZ72"/>
      <c r="QAA72"/>
      <c r="QAB72"/>
      <c r="QAC72"/>
      <c r="QAD72"/>
      <c r="QAE72"/>
      <c r="QAF72"/>
      <c r="QAG72"/>
      <c r="QAH72"/>
      <c r="QAI72"/>
      <c r="QAJ72"/>
      <c r="QAK72"/>
      <c r="QAL72"/>
      <c r="QAM72"/>
      <c r="QAN72"/>
      <c r="QAO72"/>
      <c r="QAP72"/>
      <c r="QAQ72"/>
      <c r="QAR72"/>
      <c r="QAS72"/>
      <c r="QAT72"/>
      <c r="QAU72"/>
      <c r="QAV72"/>
      <c r="QAW72"/>
      <c r="QAX72"/>
      <c r="QAY72"/>
      <c r="QAZ72"/>
      <c r="QBA72"/>
      <c r="QBB72"/>
      <c r="QBC72"/>
      <c r="QBD72"/>
      <c r="QBE72"/>
      <c r="QBF72"/>
      <c r="QBG72"/>
      <c r="QBH72"/>
      <c r="QBI72"/>
      <c r="QBJ72"/>
      <c r="QBK72"/>
      <c r="QBL72"/>
      <c r="QBM72"/>
      <c r="QBN72"/>
      <c r="QBO72"/>
      <c r="QBP72"/>
      <c r="QBQ72"/>
      <c r="QBR72"/>
      <c r="QBS72"/>
      <c r="QBT72"/>
      <c r="QBU72"/>
      <c r="QBV72"/>
      <c r="QBW72"/>
      <c r="QBX72"/>
      <c r="QBY72"/>
      <c r="QBZ72"/>
      <c r="QCA72"/>
      <c r="QCB72"/>
      <c r="QCC72"/>
      <c r="QCD72"/>
      <c r="QCE72"/>
      <c r="QCF72"/>
      <c r="QCG72"/>
      <c r="QCH72"/>
      <c r="QCI72"/>
      <c r="QCJ72"/>
      <c r="QCK72"/>
      <c r="QCL72"/>
      <c r="QCM72"/>
      <c r="QCN72"/>
      <c r="QCO72"/>
      <c r="QCP72"/>
      <c r="QCQ72"/>
      <c r="QCR72"/>
      <c r="QCS72"/>
      <c r="QCT72"/>
      <c r="QCU72"/>
      <c r="QCV72"/>
      <c r="QCW72"/>
      <c r="QCX72"/>
      <c r="QCY72"/>
      <c r="QCZ72"/>
      <c r="QDA72"/>
      <c r="QDB72"/>
      <c r="QDC72"/>
      <c r="QDD72"/>
      <c r="QDE72"/>
      <c r="QDF72"/>
      <c r="QDG72"/>
      <c r="QDH72"/>
      <c r="QDI72"/>
      <c r="QDJ72"/>
      <c r="QDK72"/>
      <c r="QDL72"/>
      <c r="QDM72"/>
      <c r="QDN72"/>
      <c r="QDO72"/>
      <c r="QDP72"/>
      <c r="QDQ72"/>
      <c r="QDR72"/>
      <c r="QDS72"/>
      <c r="QDT72"/>
      <c r="QDU72"/>
      <c r="QDV72"/>
      <c r="QDW72"/>
      <c r="QDX72"/>
      <c r="QDY72"/>
      <c r="QDZ72"/>
      <c r="QEA72"/>
      <c r="QEB72"/>
      <c r="QEC72"/>
      <c r="QED72"/>
      <c r="QEE72"/>
      <c r="QEF72"/>
      <c r="QEG72"/>
      <c r="QEH72"/>
      <c r="QEI72"/>
      <c r="QEJ72"/>
      <c r="QEK72"/>
      <c r="QEL72"/>
      <c r="QEM72"/>
      <c r="QEN72"/>
      <c r="QEO72"/>
      <c r="QEP72"/>
      <c r="QEQ72"/>
      <c r="QER72"/>
      <c r="QES72"/>
      <c r="QET72"/>
      <c r="QEU72"/>
      <c r="QEV72"/>
      <c r="QEW72"/>
      <c r="QEX72"/>
      <c r="QEY72"/>
      <c r="QEZ72"/>
      <c r="QFA72"/>
      <c r="QFB72"/>
      <c r="QFC72"/>
      <c r="QFD72"/>
      <c r="QFE72"/>
      <c r="QFF72"/>
      <c r="QFG72"/>
      <c r="QFH72"/>
      <c r="QFI72"/>
      <c r="QFJ72"/>
      <c r="QFK72"/>
      <c r="QFL72"/>
      <c r="QFM72"/>
      <c r="QFN72"/>
      <c r="QFO72"/>
      <c r="QFP72"/>
      <c r="QFQ72"/>
      <c r="QFR72"/>
      <c r="QFS72"/>
      <c r="QFT72"/>
      <c r="QFU72"/>
      <c r="QFV72"/>
      <c r="QFW72"/>
      <c r="QFX72"/>
      <c r="QFY72"/>
      <c r="QFZ72"/>
      <c r="QGA72"/>
      <c r="QGB72"/>
      <c r="QGC72"/>
      <c r="QGD72"/>
      <c r="QGE72"/>
      <c r="QGF72"/>
      <c r="QGG72"/>
      <c r="QGH72"/>
      <c r="QGI72"/>
      <c r="QGJ72"/>
      <c r="QGK72"/>
      <c r="QGL72"/>
      <c r="QGM72"/>
      <c r="QGN72"/>
      <c r="QGO72"/>
      <c r="QGP72"/>
      <c r="QGQ72"/>
      <c r="QGR72"/>
      <c r="QGS72"/>
      <c r="QGT72"/>
      <c r="QGU72"/>
      <c r="QGV72"/>
      <c r="QGW72"/>
      <c r="QGX72"/>
      <c r="QGY72"/>
      <c r="QGZ72"/>
      <c r="QHA72"/>
      <c r="QHB72"/>
      <c r="QHC72"/>
      <c r="QHD72"/>
      <c r="QHE72"/>
      <c r="QHF72"/>
      <c r="QHG72"/>
      <c r="QHH72"/>
      <c r="QHI72"/>
      <c r="QHJ72"/>
      <c r="QHK72"/>
      <c r="QHL72"/>
      <c r="QHM72"/>
      <c r="QHN72"/>
      <c r="QHO72"/>
      <c r="QHP72"/>
      <c r="QHQ72"/>
      <c r="QHR72"/>
      <c r="QHS72"/>
      <c r="QHT72"/>
      <c r="QHU72"/>
      <c r="QHV72"/>
      <c r="QHW72"/>
      <c r="QHX72"/>
      <c r="QHY72"/>
      <c r="QHZ72"/>
      <c r="QIA72"/>
      <c r="QIB72"/>
      <c r="QIC72"/>
      <c r="QID72"/>
      <c r="QIE72"/>
      <c r="QIF72"/>
      <c r="QIG72"/>
      <c r="QIH72"/>
      <c r="QII72"/>
      <c r="QIJ72"/>
      <c r="QIK72"/>
      <c r="QIL72"/>
      <c r="QIM72"/>
      <c r="QIN72"/>
      <c r="QIO72"/>
      <c r="QIP72"/>
      <c r="QIQ72"/>
      <c r="QIR72"/>
      <c r="QIS72"/>
      <c r="QIT72"/>
      <c r="QIU72"/>
      <c r="QIV72"/>
      <c r="QIW72"/>
      <c r="QIX72"/>
      <c r="QIY72"/>
      <c r="QIZ72"/>
      <c r="QJA72"/>
      <c r="QJB72"/>
      <c r="QJC72"/>
      <c r="QJD72"/>
      <c r="QJE72"/>
      <c r="QJF72"/>
      <c r="QJG72"/>
      <c r="QJH72"/>
      <c r="QJI72"/>
      <c r="QJJ72"/>
      <c r="QJK72"/>
      <c r="QJL72"/>
      <c r="QJM72"/>
      <c r="QJN72"/>
      <c r="QJO72"/>
      <c r="QJP72"/>
      <c r="QJQ72"/>
      <c r="QJR72"/>
      <c r="QJS72"/>
      <c r="QJT72"/>
      <c r="QJU72"/>
      <c r="QJV72"/>
      <c r="QJW72"/>
      <c r="QJX72"/>
      <c r="QJY72"/>
      <c r="QJZ72"/>
      <c r="QKA72"/>
      <c r="QKB72"/>
      <c r="QKC72"/>
      <c r="QKD72"/>
      <c r="QKE72"/>
      <c r="QKF72"/>
      <c r="QKG72"/>
      <c r="QKH72"/>
      <c r="QKI72"/>
      <c r="QKJ72"/>
      <c r="QKK72"/>
      <c r="QKL72"/>
      <c r="QKM72"/>
      <c r="QKN72"/>
      <c r="QKO72"/>
      <c r="QKP72"/>
      <c r="QKQ72"/>
      <c r="QKR72"/>
      <c r="QKS72"/>
      <c r="QKT72"/>
      <c r="QKU72"/>
      <c r="QKV72"/>
      <c r="QKW72"/>
      <c r="QKX72"/>
      <c r="QKY72"/>
      <c r="QKZ72"/>
      <c r="QLA72"/>
      <c r="QLB72"/>
      <c r="QLC72"/>
      <c r="QLD72"/>
      <c r="QLE72"/>
      <c r="QLF72"/>
      <c r="QLG72"/>
      <c r="QLH72"/>
      <c r="QLI72"/>
      <c r="QLJ72"/>
      <c r="QLK72"/>
      <c r="QLL72"/>
      <c r="QLM72"/>
      <c r="QLN72"/>
      <c r="QLO72"/>
      <c r="QLP72"/>
      <c r="QLQ72"/>
      <c r="QLR72"/>
      <c r="QLS72"/>
      <c r="QLT72"/>
      <c r="QLU72"/>
      <c r="QLV72"/>
      <c r="QLW72"/>
      <c r="QLX72"/>
      <c r="QLY72"/>
      <c r="QLZ72"/>
      <c r="QMA72"/>
      <c r="QMB72"/>
      <c r="QMC72"/>
      <c r="QMD72"/>
      <c r="QME72"/>
      <c r="QMF72"/>
      <c r="QMG72"/>
      <c r="QMH72"/>
      <c r="QMI72"/>
      <c r="QMJ72"/>
      <c r="QMK72"/>
      <c r="QML72"/>
      <c r="QMM72"/>
      <c r="QMN72"/>
      <c r="QMO72"/>
      <c r="QMP72"/>
      <c r="QMQ72"/>
      <c r="QMR72"/>
      <c r="QMS72"/>
      <c r="QMT72"/>
      <c r="QMU72"/>
      <c r="QMV72"/>
      <c r="QMW72"/>
      <c r="QMX72"/>
      <c r="QMY72"/>
      <c r="QMZ72"/>
      <c r="QNA72"/>
      <c r="QNB72"/>
      <c r="QNC72"/>
      <c r="QND72"/>
      <c r="QNE72"/>
      <c r="QNF72"/>
      <c r="QNG72"/>
      <c r="QNH72"/>
      <c r="QNI72"/>
      <c r="QNJ72"/>
      <c r="QNK72"/>
      <c r="QNL72"/>
      <c r="QNM72"/>
      <c r="QNN72"/>
      <c r="QNO72"/>
      <c r="QNP72"/>
      <c r="QNQ72"/>
      <c r="QNR72"/>
      <c r="QNS72"/>
      <c r="QNT72"/>
      <c r="QNU72"/>
      <c r="QNV72"/>
      <c r="QNW72"/>
      <c r="QNX72"/>
      <c r="QNY72"/>
      <c r="QNZ72"/>
      <c r="QOA72"/>
      <c r="QOB72"/>
      <c r="QOC72"/>
      <c r="QOD72"/>
      <c r="QOE72"/>
      <c r="QOF72"/>
      <c r="QOG72"/>
      <c r="QOH72"/>
      <c r="QOI72"/>
      <c r="QOJ72"/>
      <c r="QOK72"/>
      <c r="QOL72"/>
      <c r="QOM72"/>
      <c r="QON72"/>
      <c r="QOO72"/>
      <c r="QOP72"/>
      <c r="QOQ72"/>
      <c r="QOR72"/>
      <c r="QOS72"/>
      <c r="QOT72"/>
      <c r="QOU72"/>
      <c r="QOV72"/>
      <c r="QOW72"/>
      <c r="QOX72"/>
      <c r="QOY72"/>
      <c r="QOZ72"/>
      <c r="QPA72"/>
      <c r="QPB72"/>
      <c r="QPC72"/>
      <c r="QPD72"/>
      <c r="QPE72"/>
      <c r="QPF72"/>
      <c r="QPG72"/>
      <c r="QPH72"/>
      <c r="QPI72"/>
      <c r="QPJ72"/>
      <c r="QPK72"/>
      <c r="QPL72"/>
      <c r="QPM72"/>
      <c r="QPN72"/>
      <c r="QPO72"/>
      <c r="QPP72"/>
      <c r="QPQ72"/>
      <c r="QPR72"/>
      <c r="QPS72"/>
      <c r="QPT72"/>
      <c r="QPU72"/>
      <c r="QPV72"/>
      <c r="QPW72"/>
      <c r="QPX72"/>
      <c r="QPY72"/>
      <c r="QPZ72"/>
      <c r="QQA72"/>
      <c r="QQB72"/>
      <c r="QQC72"/>
      <c r="QQD72"/>
      <c r="QQE72"/>
      <c r="QQF72"/>
      <c r="QQG72"/>
      <c r="QQH72"/>
      <c r="QQI72"/>
      <c r="QQJ72"/>
      <c r="QQK72"/>
      <c r="QQL72"/>
      <c r="QQM72"/>
      <c r="QQN72"/>
      <c r="QQO72"/>
      <c r="QQP72"/>
      <c r="QQQ72"/>
      <c r="QQR72"/>
      <c r="QQS72"/>
      <c r="QQT72"/>
      <c r="QQU72"/>
      <c r="QQV72"/>
      <c r="QQW72"/>
      <c r="QQX72"/>
      <c r="QQY72"/>
      <c r="QQZ72"/>
      <c r="QRA72"/>
      <c r="QRB72"/>
      <c r="QRC72"/>
      <c r="QRD72"/>
      <c r="QRE72"/>
      <c r="QRF72"/>
      <c r="QRG72"/>
      <c r="QRH72"/>
      <c r="QRI72"/>
      <c r="QRJ72"/>
      <c r="QRK72"/>
      <c r="QRL72"/>
      <c r="QRM72"/>
      <c r="QRN72"/>
      <c r="QRO72"/>
      <c r="QRP72"/>
      <c r="QRQ72"/>
      <c r="QRR72"/>
      <c r="QRS72"/>
      <c r="QRT72"/>
      <c r="QRU72"/>
      <c r="QRV72"/>
      <c r="QRW72"/>
      <c r="QRX72"/>
      <c r="QRY72"/>
      <c r="QRZ72"/>
      <c r="QSA72"/>
      <c r="QSB72"/>
      <c r="QSC72"/>
      <c r="QSD72"/>
      <c r="QSE72"/>
      <c r="QSF72"/>
      <c r="QSG72"/>
      <c r="QSH72"/>
      <c r="QSI72"/>
      <c r="QSJ72"/>
      <c r="QSK72"/>
      <c r="QSL72"/>
      <c r="QSM72"/>
      <c r="QSN72"/>
      <c r="QSO72"/>
      <c r="QSP72"/>
      <c r="QSQ72"/>
      <c r="QSR72"/>
      <c r="QSS72"/>
      <c r="QST72"/>
      <c r="QSU72"/>
      <c r="QSV72"/>
      <c r="QSW72"/>
      <c r="QSX72"/>
      <c r="QSY72"/>
      <c r="QSZ72"/>
      <c r="QTA72"/>
      <c r="QTB72"/>
      <c r="QTC72"/>
      <c r="QTD72"/>
      <c r="QTE72"/>
      <c r="QTF72"/>
      <c r="QTG72"/>
      <c r="QTH72"/>
      <c r="QTI72"/>
      <c r="QTJ72"/>
      <c r="QTK72"/>
      <c r="QTL72"/>
      <c r="QTM72"/>
      <c r="QTN72"/>
      <c r="QTO72"/>
      <c r="QTP72"/>
      <c r="QTQ72"/>
      <c r="QTR72"/>
      <c r="QTS72"/>
      <c r="QTT72"/>
      <c r="QTU72"/>
      <c r="QTV72"/>
      <c r="QTW72"/>
      <c r="QTX72"/>
      <c r="QTY72"/>
      <c r="QTZ72"/>
      <c r="QUA72"/>
      <c r="QUB72"/>
      <c r="QUC72"/>
      <c r="QUD72"/>
      <c r="QUE72"/>
      <c r="QUF72"/>
      <c r="QUG72"/>
      <c r="QUH72"/>
      <c r="QUI72"/>
      <c r="QUJ72"/>
      <c r="QUK72"/>
      <c r="QUL72"/>
      <c r="QUM72"/>
      <c r="QUN72"/>
      <c r="QUO72"/>
      <c r="QUP72"/>
      <c r="QUQ72"/>
      <c r="QUR72"/>
      <c r="QUS72"/>
      <c r="QUT72"/>
      <c r="QUU72"/>
      <c r="QUV72"/>
      <c r="QUW72"/>
      <c r="QUX72"/>
      <c r="QUY72"/>
      <c r="QUZ72"/>
      <c r="QVA72"/>
      <c r="QVB72"/>
      <c r="QVC72"/>
      <c r="QVD72"/>
      <c r="QVE72"/>
      <c r="QVF72"/>
      <c r="QVG72"/>
      <c r="QVH72"/>
      <c r="QVI72"/>
      <c r="QVJ72"/>
      <c r="QVK72"/>
      <c r="QVL72"/>
      <c r="QVM72"/>
      <c r="QVN72"/>
      <c r="QVO72"/>
      <c r="QVP72"/>
      <c r="QVQ72"/>
      <c r="QVR72"/>
      <c r="QVS72"/>
      <c r="QVT72"/>
      <c r="QVU72"/>
      <c r="QVV72"/>
      <c r="QVW72"/>
      <c r="QVX72"/>
      <c r="QVY72"/>
      <c r="QVZ72"/>
      <c r="QWA72"/>
      <c r="QWB72"/>
      <c r="QWC72"/>
      <c r="QWD72"/>
      <c r="QWE72"/>
      <c r="QWF72"/>
      <c r="QWG72"/>
      <c r="QWH72"/>
      <c r="QWI72"/>
      <c r="QWJ72"/>
      <c r="QWK72"/>
      <c r="QWL72"/>
      <c r="QWM72"/>
      <c r="QWN72"/>
      <c r="QWO72"/>
      <c r="QWP72"/>
      <c r="QWQ72"/>
      <c r="QWR72"/>
      <c r="QWS72"/>
      <c r="QWT72"/>
      <c r="QWU72"/>
      <c r="QWV72"/>
      <c r="QWW72"/>
      <c r="QWX72"/>
      <c r="QWY72"/>
      <c r="QWZ72"/>
      <c r="QXA72"/>
      <c r="QXB72"/>
      <c r="QXC72"/>
      <c r="QXD72"/>
      <c r="QXE72"/>
      <c r="QXF72"/>
      <c r="QXG72"/>
      <c r="QXH72"/>
      <c r="QXI72"/>
      <c r="QXJ72"/>
      <c r="QXK72"/>
      <c r="QXL72"/>
      <c r="QXM72"/>
      <c r="QXN72"/>
      <c r="QXO72"/>
      <c r="QXP72"/>
      <c r="QXQ72"/>
      <c r="QXR72"/>
      <c r="QXS72"/>
      <c r="QXT72"/>
      <c r="QXU72"/>
      <c r="QXV72"/>
      <c r="QXW72"/>
      <c r="QXX72"/>
      <c r="QXY72"/>
      <c r="QXZ72"/>
      <c r="QYA72"/>
      <c r="QYB72"/>
      <c r="QYC72"/>
      <c r="QYD72"/>
      <c r="QYE72"/>
      <c r="QYF72"/>
      <c r="QYG72"/>
      <c r="QYH72"/>
      <c r="QYI72"/>
      <c r="QYJ72"/>
      <c r="QYK72"/>
      <c r="QYL72"/>
      <c r="QYM72"/>
      <c r="QYN72"/>
      <c r="QYO72"/>
      <c r="QYP72"/>
      <c r="QYQ72"/>
      <c r="QYR72"/>
      <c r="QYS72"/>
      <c r="QYT72"/>
      <c r="QYU72"/>
      <c r="QYV72"/>
      <c r="QYW72"/>
      <c r="QYX72"/>
      <c r="QYY72"/>
      <c r="QYZ72"/>
      <c r="QZA72"/>
      <c r="QZB72"/>
      <c r="QZC72"/>
      <c r="QZD72"/>
      <c r="QZE72"/>
      <c r="QZF72"/>
      <c r="QZG72"/>
      <c r="QZH72"/>
      <c r="QZI72"/>
      <c r="QZJ72"/>
      <c r="QZK72"/>
      <c r="QZL72"/>
      <c r="QZM72"/>
      <c r="QZN72"/>
      <c r="QZO72"/>
      <c r="QZP72"/>
      <c r="QZQ72"/>
      <c r="QZR72"/>
      <c r="QZS72"/>
      <c r="QZT72"/>
      <c r="QZU72"/>
      <c r="QZV72"/>
      <c r="QZW72"/>
      <c r="QZX72"/>
      <c r="QZY72"/>
      <c r="QZZ72"/>
      <c r="RAA72"/>
      <c r="RAB72"/>
      <c r="RAC72"/>
      <c r="RAD72"/>
      <c r="RAE72"/>
      <c r="RAF72"/>
      <c r="RAG72"/>
      <c r="RAH72"/>
      <c r="RAI72"/>
      <c r="RAJ72"/>
      <c r="RAK72"/>
      <c r="RAL72"/>
      <c r="RAM72"/>
      <c r="RAN72"/>
      <c r="RAO72"/>
      <c r="RAP72"/>
      <c r="RAQ72"/>
      <c r="RAR72"/>
      <c r="RAS72"/>
      <c r="RAT72"/>
      <c r="RAU72"/>
      <c r="RAV72"/>
      <c r="RAW72"/>
      <c r="RAX72"/>
      <c r="RAY72"/>
      <c r="RAZ72"/>
      <c r="RBA72"/>
      <c r="RBB72"/>
      <c r="RBC72"/>
      <c r="RBD72"/>
      <c r="RBE72"/>
      <c r="RBF72"/>
      <c r="RBG72"/>
      <c r="RBH72"/>
      <c r="RBI72"/>
      <c r="RBJ72"/>
      <c r="RBK72"/>
      <c r="RBL72"/>
      <c r="RBM72"/>
      <c r="RBN72"/>
      <c r="RBO72"/>
      <c r="RBP72"/>
      <c r="RBQ72"/>
      <c r="RBR72"/>
      <c r="RBS72"/>
      <c r="RBT72"/>
      <c r="RBU72"/>
      <c r="RBV72"/>
      <c r="RBW72"/>
      <c r="RBX72"/>
      <c r="RBY72"/>
      <c r="RBZ72"/>
      <c r="RCA72"/>
      <c r="RCB72"/>
      <c r="RCC72"/>
      <c r="RCD72"/>
      <c r="RCE72"/>
      <c r="RCF72"/>
      <c r="RCG72"/>
      <c r="RCH72"/>
      <c r="RCI72"/>
      <c r="RCJ72"/>
      <c r="RCK72"/>
      <c r="RCL72"/>
      <c r="RCM72"/>
      <c r="RCN72"/>
      <c r="RCO72"/>
      <c r="RCP72"/>
      <c r="RCQ72"/>
      <c r="RCR72"/>
      <c r="RCS72"/>
      <c r="RCT72"/>
      <c r="RCU72"/>
      <c r="RCV72"/>
      <c r="RCW72"/>
      <c r="RCX72"/>
      <c r="RCY72"/>
      <c r="RCZ72"/>
      <c r="RDA72"/>
      <c r="RDB72"/>
      <c r="RDC72"/>
      <c r="RDD72"/>
      <c r="RDE72"/>
      <c r="RDF72"/>
      <c r="RDG72"/>
      <c r="RDH72"/>
      <c r="RDI72"/>
      <c r="RDJ72"/>
      <c r="RDK72"/>
      <c r="RDL72"/>
      <c r="RDM72"/>
      <c r="RDN72"/>
      <c r="RDO72"/>
      <c r="RDP72"/>
      <c r="RDQ72"/>
      <c r="RDR72"/>
      <c r="RDS72"/>
      <c r="RDT72"/>
      <c r="RDU72"/>
      <c r="RDV72"/>
      <c r="RDW72"/>
      <c r="RDX72"/>
      <c r="RDY72"/>
      <c r="RDZ72"/>
      <c r="REA72"/>
      <c r="REB72"/>
      <c r="REC72"/>
      <c r="RED72"/>
      <c r="REE72"/>
      <c r="REF72"/>
      <c r="REG72"/>
      <c r="REH72"/>
      <c r="REI72"/>
      <c r="REJ72"/>
      <c r="REK72"/>
      <c r="REL72"/>
      <c r="REM72"/>
      <c r="REN72"/>
      <c r="REO72"/>
      <c r="REP72"/>
      <c r="REQ72"/>
      <c r="RER72"/>
      <c r="RES72"/>
      <c r="RET72"/>
      <c r="REU72"/>
      <c r="REV72"/>
      <c r="REW72"/>
      <c r="REX72"/>
      <c r="REY72"/>
      <c r="REZ72"/>
      <c r="RFA72"/>
      <c r="RFB72"/>
      <c r="RFC72"/>
      <c r="RFD72"/>
      <c r="RFE72"/>
      <c r="RFF72"/>
      <c r="RFG72"/>
      <c r="RFH72"/>
      <c r="RFI72"/>
      <c r="RFJ72"/>
      <c r="RFK72"/>
      <c r="RFL72"/>
      <c r="RFM72"/>
      <c r="RFN72"/>
      <c r="RFO72"/>
      <c r="RFP72"/>
      <c r="RFQ72"/>
      <c r="RFR72"/>
      <c r="RFS72"/>
      <c r="RFT72"/>
      <c r="RFU72"/>
      <c r="RFV72"/>
      <c r="RFW72"/>
      <c r="RFX72"/>
      <c r="RFY72"/>
      <c r="RFZ72"/>
      <c r="RGA72"/>
      <c r="RGB72"/>
      <c r="RGC72"/>
      <c r="RGD72"/>
      <c r="RGE72"/>
      <c r="RGF72"/>
      <c r="RGG72"/>
      <c r="RGH72"/>
      <c r="RGI72"/>
      <c r="RGJ72"/>
      <c r="RGK72"/>
      <c r="RGL72"/>
      <c r="RGM72"/>
      <c r="RGN72"/>
      <c r="RGO72"/>
      <c r="RGP72"/>
      <c r="RGQ72"/>
      <c r="RGR72"/>
      <c r="RGS72"/>
      <c r="RGT72"/>
      <c r="RGU72"/>
      <c r="RGV72"/>
      <c r="RGW72"/>
      <c r="RGX72"/>
      <c r="RGY72"/>
      <c r="RGZ72"/>
      <c r="RHA72"/>
      <c r="RHB72"/>
      <c r="RHC72"/>
      <c r="RHD72"/>
      <c r="RHE72"/>
      <c r="RHF72"/>
      <c r="RHG72"/>
      <c r="RHH72"/>
      <c r="RHI72"/>
      <c r="RHJ72"/>
      <c r="RHK72"/>
      <c r="RHL72"/>
      <c r="RHM72"/>
      <c r="RHN72"/>
      <c r="RHO72"/>
      <c r="RHP72"/>
      <c r="RHQ72"/>
      <c r="RHR72"/>
      <c r="RHS72"/>
      <c r="RHT72"/>
      <c r="RHU72"/>
      <c r="RHV72"/>
      <c r="RHW72"/>
      <c r="RHX72"/>
      <c r="RHY72"/>
      <c r="RHZ72"/>
      <c r="RIA72"/>
      <c r="RIB72"/>
      <c r="RIC72"/>
      <c r="RID72"/>
      <c r="RIE72"/>
      <c r="RIF72"/>
      <c r="RIG72"/>
      <c r="RIH72"/>
      <c r="RII72"/>
      <c r="RIJ72"/>
      <c r="RIK72"/>
      <c r="RIL72"/>
      <c r="RIM72"/>
      <c r="RIN72"/>
      <c r="RIO72"/>
      <c r="RIP72"/>
      <c r="RIQ72"/>
      <c r="RIR72"/>
      <c r="RIS72"/>
      <c r="RIT72"/>
      <c r="RIU72"/>
      <c r="RIV72"/>
      <c r="RIW72"/>
      <c r="RIX72"/>
      <c r="RIY72"/>
      <c r="RIZ72"/>
      <c r="RJA72"/>
      <c r="RJB72"/>
      <c r="RJC72"/>
      <c r="RJD72"/>
      <c r="RJE72"/>
      <c r="RJF72"/>
      <c r="RJG72"/>
      <c r="RJH72"/>
      <c r="RJI72"/>
      <c r="RJJ72"/>
      <c r="RJK72"/>
      <c r="RJL72"/>
      <c r="RJM72"/>
      <c r="RJN72"/>
      <c r="RJO72"/>
      <c r="RJP72"/>
      <c r="RJQ72"/>
      <c r="RJR72"/>
      <c r="RJS72"/>
      <c r="RJT72"/>
      <c r="RJU72"/>
      <c r="RJV72"/>
      <c r="RJW72"/>
      <c r="RJX72"/>
      <c r="RJY72"/>
      <c r="RJZ72"/>
      <c r="RKA72"/>
      <c r="RKB72"/>
      <c r="RKC72"/>
      <c r="RKD72"/>
      <c r="RKE72"/>
      <c r="RKF72"/>
      <c r="RKG72"/>
      <c r="RKH72"/>
      <c r="RKI72"/>
      <c r="RKJ72"/>
      <c r="RKK72"/>
      <c r="RKL72"/>
      <c r="RKM72"/>
      <c r="RKN72"/>
      <c r="RKO72"/>
      <c r="RKP72"/>
      <c r="RKQ72"/>
      <c r="RKR72"/>
      <c r="RKS72"/>
      <c r="RKT72"/>
      <c r="RKU72"/>
      <c r="RKV72"/>
      <c r="RKW72"/>
      <c r="RKX72"/>
      <c r="RKY72"/>
      <c r="RKZ72"/>
      <c r="RLA72"/>
      <c r="RLB72"/>
      <c r="RLC72"/>
      <c r="RLD72"/>
      <c r="RLE72"/>
      <c r="RLF72"/>
      <c r="RLG72"/>
      <c r="RLH72"/>
      <c r="RLI72"/>
      <c r="RLJ72"/>
      <c r="RLK72"/>
      <c r="RLL72"/>
      <c r="RLM72"/>
      <c r="RLN72"/>
      <c r="RLO72"/>
      <c r="RLP72"/>
      <c r="RLQ72"/>
      <c r="RLR72"/>
      <c r="RLS72"/>
      <c r="RLT72"/>
      <c r="RLU72"/>
      <c r="RLV72"/>
      <c r="RLW72"/>
      <c r="RLX72"/>
      <c r="RLY72"/>
      <c r="RLZ72"/>
      <c r="RMA72"/>
      <c r="RMB72"/>
      <c r="RMC72"/>
      <c r="RMD72"/>
      <c r="RME72"/>
      <c r="RMF72"/>
      <c r="RMG72"/>
      <c r="RMH72"/>
      <c r="RMI72"/>
      <c r="RMJ72"/>
      <c r="RMK72"/>
      <c r="RML72"/>
      <c r="RMM72"/>
      <c r="RMN72"/>
      <c r="RMO72"/>
      <c r="RMP72"/>
      <c r="RMQ72"/>
      <c r="RMR72"/>
      <c r="RMS72"/>
      <c r="RMT72"/>
      <c r="RMU72"/>
      <c r="RMV72"/>
      <c r="RMW72"/>
      <c r="RMX72"/>
      <c r="RMY72"/>
      <c r="RMZ72"/>
      <c r="RNA72"/>
      <c r="RNB72"/>
      <c r="RNC72"/>
      <c r="RND72"/>
      <c r="RNE72"/>
      <c r="RNF72"/>
      <c r="RNG72"/>
      <c r="RNH72"/>
      <c r="RNI72"/>
      <c r="RNJ72"/>
      <c r="RNK72"/>
      <c r="RNL72"/>
      <c r="RNM72"/>
      <c r="RNN72"/>
      <c r="RNO72"/>
      <c r="RNP72"/>
      <c r="RNQ72"/>
      <c r="RNR72"/>
      <c r="RNS72"/>
      <c r="RNT72"/>
      <c r="RNU72"/>
      <c r="RNV72"/>
      <c r="RNW72"/>
      <c r="RNX72"/>
      <c r="RNY72"/>
      <c r="RNZ72"/>
      <c r="ROA72"/>
      <c r="ROB72"/>
      <c r="ROC72"/>
      <c r="ROD72"/>
      <c r="ROE72"/>
      <c r="ROF72"/>
      <c r="ROG72"/>
      <c r="ROH72"/>
      <c r="ROI72"/>
      <c r="ROJ72"/>
      <c r="ROK72"/>
      <c r="ROL72"/>
      <c r="ROM72"/>
      <c r="RON72"/>
      <c r="ROO72"/>
      <c r="ROP72"/>
      <c r="ROQ72"/>
      <c r="ROR72"/>
      <c r="ROS72"/>
      <c r="ROT72"/>
      <c r="ROU72"/>
      <c r="ROV72"/>
      <c r="ROW72"/>
      <c r="ROX72"/>
      <c r="ROY72"/>
      <c r="ROZ72"/>
      <c r="RPA72"/>
      <c r="RPB72"/>
      <c r="RPC72"/>
      <c r="RPD72"/>
      <c r="RPE72"/>
      <c r="RPF72"/>
      <c r="RPG72"/>
      <c r="RPH72"/>
      <c r="RPI72"/>
      <c r="RPJ72"/>
      <c r="RPK72"/>
      <c r="RPL72"/>
      <c r="RPM72"/>
      <c r="RPN72"/>
      <c r="RPO72"/>
      <c r="RPP72"/>
      <c r="RPQ72"/>
      <c r="RPR72"/>
      <c r="RPS72"/>
      <c r="RPT72"/>
      <c r="RPU72"/>
      <c r="RPV72"/>
      <c r="RPW72"/>
      <c r="RPX72"/>
      <c r="RPY72"/>
      <c r="RPZ72"/>
      <c r="RQA72"/>
      <c r="RQB72"/>
      <c r="RQC72"/>
      <c r="RQD72"/>
      <c r="RQE72"/>
      <c r="RQF72"/>
      <c r="RQG72"/>
      <c r="RQH72"/>
      <c r="RQI72"/>
      <c r="RQJ72"/>
      <c r="RQK72"/>
      <c r="RQL72"/>
      <c r="RQM72"/>
      <c r="RQN72"/>
      <c r="RQO72"/>
      <c r="RQP72"/>
      <c r="RQQ72"/>
      <c r="RQR72"/>
      <c r="RQS72"/>
      <c r="RQT72"/>
      <c r="RQU72"/>
      <c r="RQV72"/>
      <c r="RQW72"/>
      <c r="RQX72"/>
      <c r="RQY72"/>
      <c r="RQZ72"/>
      <c r="RRA72"/>
      <c r="RRB72"/>
      <c r="RRC72"/>
      <c r="RRD72"/>
      <c r="RRE72"/>
      <c r="RRF72"/>
      <c r="RRG72"/>
      <c r="RRH72"/>
      <c r="RRI72"/>
      <c r="RRJ72"/>
      <c r="RRK72"/>
      <c r="RRL72"/>
      <c r="RRM72"/>
      <c r="RRN72"/>
      <c r="RRO72"/>
      <c r="RRP72"/>
      <c r="RRQ72"/>
      <c r="RRR72"/>
      <c r="RRS72"/>
      <c r="RRT72"/>
      <c r="RRU72"/>
      <c r="RRV72"/>
      <c r="RRW72"/>
      <c r="RRX72"/>
      <c r="RRY72"/>
      <c r="RRZ72"/>
      <c r="RSA72"/>
      <c r="RSB72"/>
      <c r="RSC72"/>
      <c r="RSD72"/>
      <c r="RSE72"/>
      <c r="RSF72"/>
      <c r="RSG72"/>
      <c r="RSH72"/>
      <c r="RSI72"/>
      <c r="RSJ72"/>
      <c r="RSK72"/>
      <c r="RSL72"/>
      <c r="RSM72"/>
      <c r="RSN72"/>
      <c r="RSO72"/>
      <c r="RSP72"/>
      <c r="RSQ72"/>
      <c r="RSR72"/>
      <c r="RSS72"/>
      <c r="RST72"/>
      <c r="RSU72"/>
      <c r="RSV72"/>
      <c r="RSW72"/>
      <c r="RSX72"/>
      <c r="RSY72"/>
      <c r="RSZ72"/>
      <c r="RTA72"/>
      <c r="RTB72"/>
      <c r="RTC72"/>
      <c r="RTD72"/>
      <c r="RTE72"/>
      <c r="RTF72"/>
      <c r="RTG72"/>
      <c r="RTH72"/>
      <c r="RTI72"/>
      <c r="RTJ72"/>
      <c r="RTK72"/>
      <c r="RTL72"/>
      <c r="RTM72"/>
      <c r="RTN72"/>
      <c r="RTO72"/>
      <c r="RTP72"/>
      <c r="RTQ72"/>
      <c r="RTR72"/>
      <c r="RTS72"/>
      <c r="RTT72"/>
      <c r="RTU72"/>
      <c r="RTV72"/>
      <c r="RTW72"/>
      <c r="RTX72"/>
      <c r="RTY72"/>
      <c r="RTZ72"/>
      <c r="RUA72"/>
      <c r="RUB72"/>
      <c r="RUC72"/>
      <c r="RUD72"/>
      <c r="RUE72"/>
      <c r="RUF72"/>
      <c r="RUG72"/>
      <c r="RUH72"/>
      <c r="RUI72"/>
      <c r="RUJ72"/>
      <c r="RUK72"/>
      <c r="RUL72"/>
      <c r="RUM72"/>
      <c r="RUN72"/>
      <c r="RUO72"/>
      <c r="RUP72"/>
      <c r="RUQ72"/>
      <c r="RUR72"/>
      <c r="RUS72"/>
      <c r="RUT72"/>
      <c r="RUU72"/>
      <c r="RUV72"/>
      <c r="RUW72"/>
      <c r="RUX72"/>
      <c r="RUY72"/>
      <c r="RUZ72"/>
      <c r="RVA72"/>
      <c r="RVB72"/>
      <c r="RVC72"/>
      <c r="RVD72"/>
      <c r="RVE72"/>
      <c r="RVF72"/>
      <c r="RVG72"/>
      <c r="RVH72"/>
      <c r="RVI72"/>
      <c r="RVJ72"/>
      <c r="RVK72"/>
      <c r="RVL72"/>
      <c r="RVM72"/>
      <c r="RVN72"/>
      <c r="RVO72"/>
      <c r="RVP72"/>
      <c r="RVQ72"/>
      <c r="RVR72"/>
      <c r="RVS72"/>
      <c r="RVT72"/>
      <c r="RVU72"/>
      <c r="RVV72"/>
      <c r="RVW72"/>
      <c r="RVX72"/>
      <c r="RVY72"/>
      <c r="RVZ72"/>
      <c r="RWA72"/>
      <c r="RWB72"/>
      <c r="RWC72"/>
      <c r="RWD72"/>
      <c r="RWE72"/>
      <c r="RWF72"/>
      <c r="RWG72"/>
      <c r="RWH72"/>
      <c r="RWI72"/>
      <c r="RWJ72"/>
      <c r="RWK72"/>
      <c r="RWL72"/>
      <c r="RWM72"/>
      <c r="RWN72"/>
      <c r="RWO72"/>
      <c r="RWP72"/>
      <c r="RWQ72"/>
      <c r="RWR72"/>
      <c r="RWS72"/>
      <c r="RWT72"/>
      <c r="RWU72"/>
      <c r="RWV72"/>
      <c r="RWW72"/>
      <c r="RWX72"/>
      <c r="RWY72"/>
      <c r="RWZ72"/>
      <c r="RXA72"/>
      <c r="RXB72"/>
      <c r="RXC72"/>
      <c r="RXD72"/>
      <c r="RXE72"/>
      <c r="RXF72"/>
      <c r="RXG72"/>
      <c r="RXH72"/>
      <c r="RXI72"/>
      <c r="RXJ72"/>
      <c r="RXK72"/>
      <c r="RXL72"/>
      <c r="RXM72"/>
      <c r="RXN72"/>
      <c r="RXO72"/>
      <c r="RXP72"/>
      <c r="RXQ72"/>
      <c r="RXR72"/>
      <c r="RXS72"/>
      <c r="RXT72"/>
      <c r="RXU72"/>
      <c r="RXV72"/>
      <c r="RXW72"/>
      <c r="RXX72"/>
      <c r="RXY72"/>
      <c r="RXZ72"/>
      <c r="RYA72"/>
      <c r="RYB72"/>
      <c r="RYC72"/>
      <c r="RYD72"/>
      <c r="RYE72"/>
      <c r="RYF72"/>
      <c r="RYG72"/>
      <c r="RYH72"/>
      <c r="RYI72"/>
      <c r="RYJ72"/>
      <c r="RYK72"/>
      <c r="RYL72"/>
      <c r="RYM72"/>
      <c r="RYN72"/>
      <c r="RYO72"/>
      <c r="RYP72"/>
      <c r="RYQ72"/>
      <c r="RYR72"/>
      <c r="RYS72"/>
      <c r="RYT72"/>
      <c r="RYU72"/>
      <c r="RYV72"/>
      <c r="RYW72"/>
      <c r="RYX72"/>
      <c r="RYY72"/>
      <c r="RYZ72"/>
      <c r="RZA72"/>
      <c r="RZB72"/>
      <c r="RZC72"/>
      <c r="RZD72"/>
      <c r="RZE72"/>
      <c r="RZF72"/>
      <c r="RZG72"/>
      <c r="RZH72"/>
      <c r="RZI72"/>
      <c r="RZJ72"/>
      <c r="RZK72"/>
      <c r="RZL72"/>
      <c r="RZM72"/>
      <c r="RZN72"/>
      <c r="RZO72"/>
      <c r="RZP72"/>
      <c r="RZQ72"/>
      <c r="RZR72"/>
      <c r="RZS72"/>
      <c r="RZT72"/>
      <c r="RZU72"/>
      <c r="RZV72"/>
      <c r="RZW72"/>
      <c r="RZX72"/>
      <c r="RZY72"/>
      <c r="RZZ72"/>
      <c r="SAA72"/>
      <c r="SAB72"/>
      <c r="SAC72"/>
      <c r="SAD72"/>
      <c r="SAE72"/>
      <c r="SAF72"/>
      <c r="SAG72"/>
      <c r="SAH72"/>
      <c r="SAI72"/>
      <c r="SAJ72"/>
      <c r="SAK72"/>
      <c r="SAL72"/>
      <c r="SAM72"/>
      <c r="SAN72"/>
      <c r="SAO72"/>
      <c r="SAP72"/>
      <c r="SAQ72"/>
      <c r="SAR72"/>
      <c r="SAS72"/>
      <c r="SAT72"/>
      <c r="SAU72"/>
      <c r="SAV72"/>
      <c r="SAW72"/>
      <c r="SAX72"/>
      <c r="SAY72"/>
      <c r="SAZ72"/>
      <c r="SBA72"/>
      <c r="SBB72"/>
      <c r="SBC72"/>
      <c r="SBD72"/>
      <c r="SBE72"/>
      <c r="SBF72"/>
      <c r="SBG72"/>
      <c r="SBH72"/>
      <c r="SBI72"/>
      <c r="SBJ72"/>
      <c r="SBK72"/>
      <c r="SBL72"/>
      <c r="SBM72"/>
      <c r="SBN72"/>
      <c r="SBO72"/>
      <c r="SBP72"/>
      <c r="SBQ72"/>
      <c r="SBR72"/>
      <c r="SBS72"/>
      <c r="SBT72"/>
      <c r="SBU72"/>
      <c r="SBV72"/>
      <c r="SBW72"/>
      <c r="SBX72"/>
      <c r="SBY72"/>
      <c r="SBZ72"/>
      <c r="SCA72"/>
      <c r="SCB72"/>
      <c r="SCC72"/>
      <c r="SCD72"/>
      <c r="SCE72"/>
      <c r="SCF72"/>
      <c r="SCG72"/>
      <c r="SCH72"/>
      <c r="SCI72"/>
      <c r="SCJ72"/>
      <c r="SCK72"/>
      <c r="SCL72"/>
      <c r="SCM72"/>
      <c r="SCN72"/>
      <c r="SCO72"/>
      <c r="SCP72"/>
      <c r="SCQ72"/>
      <c r="SCR72"/>
      <c r="SCS72"/>
      <c r="SCT72"/>
      <c r="SCU72"/>
      <c r="SCV72"/>
      <c r="SCW72"/>
      <c r="SCX72"/>
      <c r="SCY72"/>
      <c r="SCZ72"/>
      <c r="SDA72"/>
      <c r="SDB72"/>
      <c r="SDC72"/>
      <c r="SDD72"/>
      <c r="SDE72"/>
      <c r="SDF72"/>
      <c r="SDG72"/>
      <c r="SDH72"/>
      <c r="SDI72"/>
      <c r="SDJ72"/>
      <c r="SDK72"/>
      <c r="SDL72"/>
      <c r="SDM72"/>
      <c r="SDN72"/>
      <c r="SDO72"/>
      <c r="SDP72"/>
      <c r="SDQ72"/>
      <c r="SDR72"/>
      <c r="SDS72"/>
      <c r="SDT72"/>
      <c r="SDU72"/>
      <c r="SDV72"/>
      <c r="SDW72"/>
      <c r="SDX72"/>
      <c r="SDY72"/>
      <c r="SDZ72"/>
      <c r="SEA72"/>
      <c r="SEB72"/>
      <c r="SEC72"/>
      <c r="SED72"/>
      <c r="SEE72"/>
      <c r="SEF72"/>
      <c r="SEG72"/>
      <c r="SEH72"/>
      <c r="SEI72"/>
      <c r="SEJ72"/>
      <c r="SEK72"/>
      <c r="SEL72"/>
      <c r="SEM72"/>
      <c r="SEN72"/>
      <c r="SEO72"/>
      <c r="SEP72"/>
      <c r="SEQ72"/>
      <c r="SER72"/>
      <c r="SES72"/>
      <c r="SET72"/>
      <c r="SEU72"/>
      <c r="SEV72"/>
      <c r="SEW72"/>
      <c r="SEX72"/>
      <c r="SEY72"/>
      <c r="SEZ72"/>
      <c r="SFA72"/>
      <c r="SFB72"/>
      <c r="SFC72"/>
      <c r="SFD72"/>
      <c r="SFE72"/>
      <c r="SFF72"/>
      <c r="SFG72"/>
      <c r="SFH72"/>
      <c r="SFI72"/>
      <c r="SFJ72"/>
      <c r="SFK72"/>
      <c r="SFL72"/>
      <c r="SFM72"/>
      <c r="SFN72"/>
      <c r="SFO72"/>
      <c r="SFP72"/>
      <c r="SFQ72"/>
      <c r="SFR72"/>
      <c r="SFS72"/>
      <c r="SFT72"/>
      <c r="SFU72"/>
      <c r="SFV72"/>
      <c r="SFW72"/>
      <c r="SFX72"/>
      <c r="SFY72"/>
      <c r="SFZ72"/>
      <c r="SGA72"/>
      <c r="SGB72"/>
      <c r="SGC72"/>
      <c r="SGD72"/>
      <c r="SGE72"/>
      <c r="SGF72"/>
      <c r="SGG72"/>
      <c r="SGH72"/>
      <c r="SGI72"/>
      <c r="SGJ72"/>
      <c r="SGK72"/>
      <c r="SGL72"/>
      <c r="SGM72"/>
      <c r="SGN72"/>
      <c r="SGO72"/>
      <c r="SGP72"/>
      <c r="SGQ72"/>
      <c r="SGR72"/>
      <c r="SGS72"/>
      <c r="SGT72"/>
      <c r="SGU72"/>
      <c r="SGV72"/>
      <c r="SGW72"/>
      <c r="SGX72"/>
      <c r="SGY72"/>
      <c r="SGZ72"/>
      <c r="SHA72"/>
      <c r="SHB72"/>
      <c r="SHC72"/>
      <c r="SHD72"/>
      <c r="SHE72"/>
      <c r="SHF72"/>
      <c r="SHG72"/>
      <c r="SHH72"/>
      <c r="SHI72"/>
      <c r="SHJ72"/>
      <c r="SHK72"/>
      <c r="SHL72"/>
      <c r="SHM72"/>
      <c r="SHN72"/>
      <c r="SHO72"/>
      <c r="SHP72"/>
      <c r="SHQ72"/>
      <c r="SHR72"/>
      <c r="SHS72"/>
      <c r="SHT72"/>
      <c r="SHU72"/>
      <c r="SHV72"/>
      <c r="SHW72"/>
      <c r="SHX72"/>
      <c r="SHY72"/>
      <c r="SHZ72"/>
      <c r="SIA72"/>
      <c r="SIB72"/>
      <c r="SIC72"/>
      <c r="SID72"/>
      <c r="SIE72"/>
      <c r="SIF72"/>
      <c r="SIG72"/>
      <c r="SIH72"/>
      <c r="SII72"/>
      <c r="SIJ72"/>
      <c r="SIK72"/>
      <c r="SIL72"/>
      <c r="SIM72"/>
      <c r="SIN72"/>
      <c r="SIO72"/>
      <c r="SIP72"/>
      <c r="SIQ72"/>
      <c r="SIR72"/>
      <c r="SIS72"/>
      <c r="SIT72"/>
      <c r="SIU72"/>
      <c r="SIV72"/>
      <c r="SIW72"/>
      <c r="SIX72"/>
      <c r="SIY72"/>
      <c r="SIZ72"/>
      <c r="SJA72"/>
      <c r="SJB72"/>
      <c r="SJC72"/>
      <c r="SJD72"/>
      <c r="SJE72"/>
      <c r="SJF72"/>
      <c r="SJG72"/>
      <c r="SJH72"/>
      <c r="SJI72"/>
      <c r="SJJ72"/>
      <c r="SJK72"/>
      <c r="SJL72"/>
      <c r="SJM72"/>
      <c r="SJN72"/>
      <c r="SJO72"/>
      <c r="SJP72"/>
      <c r="SJQ72"/>
      <c r="SJR72"/>
      <c r="SJS72"/>
      <c r="SJT72"/>
      <c r="SJU72"/>
      <c r="SJV72"/>
      <c r="SJW72"/>
      <c r="SJX72"/>
      <c r="SJY72"/>
      <c r="SJZ72"/>
      <c r="SKA72"/>
      <c r="SKB72"/>
      <c r="SKC72"/>
      <c r="SKD72"/>
      <c r="SKE72"/>
      <c r="SKF72"/>
      <c r="SKG72"/>
      <c r="SKH72"/>
      <c r="SKI72"/>
      <c r="SKJ72"/>
      <c r="SKK72"/>
      <c r="SKL72"/>
      <c r="SKM72"/>
      <c r="SKN72"/>
      <c r="SKO72"/>
      <c r="SKP72"/>
      <c r="SKQ72"/>
      <c r="SKR72"/>
      <c r="SKS72"/>
      <c r="SKT72"/>
      <c r="SKU72"/>
      <c r="SKV72"/>
      <c r="SKW72"/>
      <c r="SKX72"/>
      <c r="SKY72"/>
      <c r="SKZ72"/>
      <c r="SLA72"/>
      <c r="SLB72"/>
      <c r="SLC72"/>
      <c r="SLD72"/>
      <c r="SLE72"/>
      <c r="SLF72"/>
      <c r="SLG72"/>
      <c r="SLH72"/>
      <c r="SLI72"/>
      <c r="SLJ72"/>
      <c r="SLK72"/>
      <c r="SLL72"/>
      <c r="SLM72"/>
      <c r="SLN72"/>
      <c r="SLO72"/>
      <c r="SLP72"/>
      <c r="SLQ72"/>
      <c r="SLR72"/>
      <c r="SLS72"/>
      <c r="SLT72"/>
      <c r="SLU72"/>
      <c r="SLV72"/>
      <c r="SLW72"/>
      <c r="SLX72"/>
      <c r="SLY72"/>
      <c r="SLZ72"/>
      <c r="SMA72"/>
      <c r="SMB72"/>
      <c r="SMC72"/>
      <c r="SMD72"/>
      <c r="SME72"/>
      <c r="SMF72"/>
      <c r="SMG72"/>
      <c r="SMH72"/>
      <c r="SMI72"/>
      <c r="SMJ72"/>
      <c r="SMK72"/>
      <c r="SML72"/>
      <c r="SMM72"/>
      <c r="SMN72"/>
      <c r="SMO72"/>
      <c r="SMP72"/>
      <c r="SMQ72"/>
      <c r="SMR72"/>
      <c r="SMS72"/>
      <c r="SMT72"/>
      <c r="SMU72"/>
      <c r="SMV72"/>
      <c r="SMW72"/>
      <c r="SMX72"/>
      <c r="SMY72"/>
      <c r="SMZ72"/>
      <c r="SNA72"/>
      <c r="SNB72"/>
      <c r="SNC72"/>
      <c r="SND72"/>
      <c r="SNE72"/>
      <c r="SNF72"/>
      <c r="SNG72"/>
      <c r="SNH72"/>
      <c r="SNI72"/>
      <c r="SNJ72"/>
      <c r="SNK72"/>
      <c r="SNL72"/>
      <c r="SNM72"/>
      <c r="SNN72"/>
      <c r="SNO72"/>
      <c r="SNP72"/>
      <c r="SNQ72"/>
      <c r="SNR72"/>
      <c r="SNS72"/>
      <c r="SNT72"/>
      <c r="SNU72"/>
      <c r="SNV72"/>
      <c r="SNW72"/>
      <c r="SNX72"/>
      <c r="SNY72"/>
      <c r="SNZ72"/>
      <c r="SOA72"/>
      <c r="SOB72"/>
      <c r="SOC72"/>
      <c r="SOD72"/>
      <c r="SOE72"/>
      <c r="SOF72"/>
      <c r="SOG72"/>
      <c r="SOH72"/>
      <c r="SOI72"/>
      <c r="SOJ72"/>
      <c r="SOK72"/>
      <c r="SOL72"/>
      <c r="SOM72"/>
      <c r="SON72"/>
      <c r="SOO72"/>
      <c r="SOP72"/>
      <c r="SOQ72"/>
      <c r="SOR72"/>
      <c r="SOS72"/>
      <c r="SOT72"/>
      <c r="SOU72"/>
      <c r="SOV72"/>
      <c r="SOW72"/>
      <c r="SOX72"/>
      <c r="SOY72"/>
      <c r="SOZ72"/>
      <c r="SPA72"/>
      <c r="SPB72"/>
      <c r="SPC72"/>
      <c r="SPD72"/>
      <c r="SPE72"/>
      <c r="SPF72"/>
      <c r="SPG72"/>
      <c r="SPH72"/>
      <c r="SPI72"/>
      <c r="SPJ72"/>
      <c r="SPK72"/>
      <c r="SPL72"/>
      <c r="SPM72"/>
      <c r="SPN72"/>
      <c r="SPO72"/>
      <c r="SPP72"/>
      <c r="SPQ72"/>
      <c r="SPR72"/>
      <c r="SPS72"/>
      <c r="SPT72"/>
      <c r="SPU72"/>
      <c r="SPV72"/>
      <c r="SPW72"/>
      <c r="SPX72"/>
      <c r="SPY72"/>
      <c r="SPZ72"/>
      <c r="SQA72"/>
      <c r="SQB72"/>
      <c r="SQC72"/>
      <c r="SQD72"/>
      <c r="SQE72"/>
      <c r="SQF72"/>
      <c r="SQG72"/>
      <c r="SQH72"/>
      <c r="SQI72"/>
      <c r="SQJ72"/>
      <c r="SQK72"/>
      <c r="SQL72"/>
      <c r="SQM72"/>
      <c r="SQN72"/>
      <c r="SQO72"/>
      <c r="SQP72"/>
      <c r="SQQ72"/>
      <c r="SQR72"/>
      <c r="SQS72"/>
      <c r="SQT72"/>
      <c r="SQU72"/>
      <c r="SQV72"/>
      <c r="SQW72"/>
      <c r="SQX72"/>
      <c r="SQY72"/>
      <c r="SQZ72"/>
      <c r="SRA72"/>
      <c r="SRB72"/>
      <c r="SRC72"/>
      <c r="SRD72"/>
      <c r="SRE72"/>
      <c r="SRF72"/>
      <c r="SRG72"/>
      <c r="SRH72"/>
      <c r="SRI72"/>
      <c r="SRJ72"/>
      <c r="SRK72"/>
      <c r="SRL72"/>
      <c r="SRM72"/>
      <c r="SRN72"/>
      <c r="SRO72"/>
      <c r="SRP72"/>
      <c r="SRQ72"/>
      <c r="SRR72"/>
      <c r="SRS72"/>
      <c r="SRT72"/>
      <c r="SRU72"/>
      <c r="SRV72"/>
      <c r="SRW72"/>
      <c r="SRX72"/>
      <c r="SRY72"/>
      <c r="SRZ72"/>
      <c r="SSA72"/>
      <c r="SSB72"/>
      <c r="SSC72"/>
      <c r="SSD72"/>
      <c r="SSE72"/>
      <c r="SSF72"/>
      <c r="SSG72"/>
      <c r="SSH72"/>
      <c r="SSI72"/>
      <c r="SSJ72"/>
      <c r="SSK72"/>
      <c r="SSL72"/>
      <c r="SSM72"/>
      <c r="SSN72"/>
      <c r="SSO72"/>
      <c r="SSP72"/>
      <c r="SSQ72"/>
      <c r="SSR72"/>
      <c r="SSS72"/>
      <c r="SST72"/>
      <c r="SSU72"/>
      <c r="SSV72"/>
      <c r="SSW72"/>
      <c r="SSX72"/>
      <c r="SSY72"/>
      <c r="SSZ72"/>
      <c r="STA72"/>
      <c r="STB72"/>
      <c r="STC72"/>
      <c r="STD72"/>
      <c r="STE72"/>
      <c r="STF72"/>
      <c r="STG72"/>
      <c r="STH72"/>
      <c r="STI72"/>
      <c r="STJ72"/>
      <c r="STK72"/>
      <c r="STL72"/>
      <c r="STM72"/>
      <c r="STN72"/>
      <c r="STO72"/>
      <c r="STP72"/>
      <c r="STQ72"/>
      <c r="STR72"/>
      <c r="STS72"/>
      <c r="STT72"/>
      <c r="STU72"/>
      <c r="STV72"/>
      <c r="STW72"/>
      <c r="STX72"/>
      <c r="STY72"/>
      <c r="STZ72"/>
      <c r="SUA72"/>
      <c r="SUB72"/>
      <c r="SUC72"/>
      <c r="SUD72"/>
      <c r="SUE72"/>
      <c r="SUF72"/>
      <c r="SUG72"/>
      <c r="SUH72"/>
      <c r="SUI72"/>
      <c r="SUJ72"/>
      <c r="SUK72"/>
      <c r="SUL72"/>
      <c r="SUM72"/>
      <c r="SUN72"/>
      <c r="SUO72"/>
      <c r="SUP72"/>
      <c r="SUQ72"/>
      <c r="SUR72"/>
      <c r="SUS72"/>
      <c r="SUT72"/>
      <c r="SUU72"/>
      <c r="SUV72"/>
      <c r="SUW72"/>
      <c r="SUX72"/>
      <c r="SUY72"/>
      <c r="SUZ72"/>
      <c r="SVA72"/>
      <c r="SVB72"/>
      <c r="SVC72"/>
      <c r="SVD72"/>
      <c r="SVE72"/>
      <c r="SVF72"/>
      <c r="SVG72"/>
      <c r="SVH72"/>
      <c r="SVI72"/>
      <c r="SVJ72"/>
      <c r="SVK72"/>
      <c r="SVL72"/>
      <c r="SVM72"/>
      <c r="SVN72"/>
      <c r="SVO72"/>
      <c r="SVP72"/>
      <c r="SVQ72"/>
      <c r="SVR72"/>
      <c r="SVS72"/>
      <c r="SVT72"/>
      <c r="SVU72"/>
      <c r="SVV72"/>
      <c r="SVW72"/>
      <c r="SVX72"/>
      <c r="SVY72"/>
      <c r="SVZ72"/>
      <c r="SWA72"/>
      <c r="SWB72"/>
      <c r="SWC72"/>
      <c r="SWD72"/>
      <c r="SWE72"/>
      <c r="SWF72"/>
      <c r="SWG72"/>
      <c r="SWH72"/>
      <c r="SWI72"/>
      <c r="SWJ72"/>
      <c r="SWK72"/>
      <c r="SWL72"/>
      <c r="SWM72"/>
      <c r="SWN72"/>
      <c r="SWO72"/>
      <c r="SWP72"/>
      <c r="SWQ72"/>
      <c r="SWR72"/>
      <c r="SWS72"/>
      <c r="SWT72"/>
      <c r="SWU72"/>
      <c r="SWV72"/>
      <c r="SWW72"/>
      <c r="SWX72"/>
      <c r="SWY72"/>
      <c r="SWZ72"/>
      <c r="SXA72"/>
      <c r="SXB72"/>
      <c r="SXC72"/>
      <c r="SXD72"/>
      <c r="SXE72"/>
      <c r="SXF72"/>
      <c r="SXG72"/>
      <c r="SXH72"/>
      <c r="SXI72"/>
      <c r="SXJ72"/>
      <c r="SXK72"/>
      <c r="SXL72"/>
      <c r="SXM72"/>
      <c r="SXN72"/>
      <c r="SXO72"/>
      <c r="SXP72"/>
      <c r="SXQ72"/>
      <c r="SXR72"/>
      <c r="SXS72"/>
      <c r="SXT72"/>
      <c r="SXU72"/>
      <c r="SXV72"/>
      <c r="SXW72"/>
      <c r="SXX72"/>
      <c r="SXY72"/>
      <c r="SXZ72"/>
      <c r="SYA72"/>
      <c r="SYB72"/>
      <c r="SYC72"/>
      <c r="SYD72"/>
      <c r="SYE72"/>
      <c r="SYF72"/>
      <c r="SYG72"/>
      <c r="SYH72"/>
      <c r="SYI72"/>
      <c r="SYJ72"/>
      <c r="SYK72"/>
      <c r="SYL72"/>
      <c r="SYM72"/>
      <c r="SYN72"/>
      <c r="SYO72"/>
      <c r="SYP72"/>
      <c r="SYQ72"/>
      <c r="SYR72"/>
      <c r="SYS72"/>
      <c r="SYT72"/>
      <c r="SYU72"/>
      <c r="SYV72"/>
      <c r="SYW72"/>
      <c r="SYX72"/>
      <c r="SYY72"/>
      <c r="SYZ72"/>
      <c r="SZA72"/>
      <c r="SZB72"/>
      <c r="SZC72"/>
      <c r="SZD72"/>
      <c r="SZE72"/>
      <c r="SZF72"/>
      <c r="SZG72"/>
      <c r="SZH72"/>
      <c r="SZI72"/>
      <c r="SZJ72"/>
      <c r="SZK72"/>
      <c r="SZL72"/>
      <c r="SZM72"/>
      <c r="SZN72"/>
      <c r="SZO72"/>
      <c r="SZP72"/>
      <c r="SZQ72"/>
      <c r="SZR72"/>
      <c r="SZS72"/>
      <c r="SZT72"/>
      <c r="SZU72"/>
      <c r="SZV72"/>
      <c r="SZW72"/>
      <c r="SZX72"/>
      <c r="SZY72"/>
      <c r="SZZ72"/>
      <c r="TAA72"/>
      <c r="TAB72"/>
      <c r="TAC72"/>
      <c r="TAD72"/>
      <c r="TAE72"/>
      <c r="TAF72"/>
      <c r="TAG72"/>
      <c r="TAH72"/>
      <c r="TAI72"/>
      <c r="TAJ72"/>
      <c r="TAK72"/>
      <c r="TAL72"/>
      <c r="TAM72"/>
      <c r="TAN72"/>
      <c r="TAO72"/>
      <c r="TAP72"/>
      <c r="TAQ72"/>
      <c r="TAR72"/>
      <c r="TAS72"/>
      <c r="TAT72"/>
      <c r="TAU72"/>
      <c r="TAV72"/>
      <c r="TAW72"/>
      <c r="TAX72"/>
      <c r="TAY72"/>
      <c r="TAZ72"/>
      <c r="TBA72"/>
      <c r="TBB72"/>
      <c r="TBC72"/>
      <c r="TBD72"/>
      <c r="TBE72"/>
      <c r="TBF72"/>
      <c r="TBG72"/>
      <c r="TBH72"/>
      <c r="TBI72"/>
      <c r="TBJ72"/>
      <c r="TBK72"/>
      <c r="TBL72"/>
      <c r="TBM72"/>
      <c r="TBN72"/>
      <c r="TBO72"/>
      <c r="TBP72"/>
      <c r="TBQ72"/>
      <c r="TBR72"/>
      <c r="TBS72"/>
      <c r="TBT72"/>
      <c r="TBU72"/>
      <c r="TBV72"/>
      <c r="TBW72"/>
      <c r="TBX72"/>
      <c r="TBY72"/>
      <c r="TBZ72"/>
      <c r="TCA72"/>
      <c r="TCB72"/>
      <c r="TCC72"/>
      <c r="TCD72"/>
      <c r="TCE72"/>
      <c r="TCF72"/>
      <c r="TCG72"/>
      <c r="TCH72"/>
      <c r="TCI72"/>
      <c r="TCJ72"/>
      <c r="TCK72"/>
      <c r="TCL72"/>
      <c r="TCM72"/>
      <c r="TCN72"/>
      <c r="TCO72"/>
      <c r="TCP72"/>
      <c r="TCQ72"/>
      <c r="TCR72"/>
      <c r="TCS72"/>
      <c r="TCT72"/>
      <c r="TCU72"/>
      <c r="TCV72"/>
      <c r="TCW72"/>
      <c r="TCX72"/>
      <c r="TCY72"/>
      <c r="TCZ72"/>
      <c r="TDA72"/>
      <c r="TDB72"/>
      <c r="TDC72"/>
      <c r="TDD72"/>
      <c r="TDE72"/>
      <c r="TDF72"/>
      <c r="TDG72"/>
      <c r="TDH72"/>
      <c r="TDI72"/>
      <c r="TDJ72"/>
      <c r="TDK72"/>
      <c r="TDL72"/>
      <c r="TDM72"/>
      <c r="TDN72"/>
      <c r="TDO72"/>
      <c r="TDP72"/>
      <c r="TDQ72"/>
      <c r="TDR72"/>
      <c r="TDS72"/>
      <c r="TDT72"/>
      <c r="TDU72"/>
      <c r="TDV72"/>
      <c r="TDW72"/>
      <c r="TDX72"/>
      <c r="TDY72"/>
      <c r="TDZ72"/>
      <c r="TEA72"/>
      <c r="TEB72"/>
      <c r="TEC72"/>
      <c r="TED72"/>
      <c r="TEE72"/>
      <c r="TEF72"/>
      <c r="TEG72"/>
      <c r="TEH72"/>
      <c r="TEI72"/>
      <c r="TEJ72"/>
      <c r="TEK72"/>
      <c r="TEL72"/>
      <c r="TEM72"/>
      <c r="TEN72"/>
      <c r="TEO72"/>
      <c r="TEP72"/>
      <c r="TEQ72"/>
      <c r="TER72"/>
      <c r="TES72"/>
      <c r="TET72"/>
      <c r="TEU72"/>
      <c r="TEV72"/>
      <c r="TEW72"/>
      <c r="TEX72"/>
      <c r="TEY72"/>
      <c r="TEZ72"/>
      <c r="TFA72"/>
      <c r="TFB72"/>
      <c r="TFC72"/>
      <c r="TFD72"/>
      <c r="TFE72"/>
      <c r="TFF72"/>
      <c r="TFG72"/>
      <c r="TFH72"/>
      <c r="TFI72"/>
      <c r="TFJ72"/>
      <c r="TFK72"/>
      <c r="TFL72"/>
      <c r="TFM72"/>
      <c r="TFN72"/>
      <c r="TFO72"/>
      <c r="TFP72"/>
      <c r="TFQ72"/>
      <c r="TFR72"/>
      <c r="TFS72"/>
      <c r="TFT72"/>
      <c r="TFU72"/>
      <c r="TFV72"/>
      <c r="TFW72"/>
      <c r="TFX72"/>
      <c r="TFY72"/>
      <c r="TFZ72"/>
      <c r="TGA72"/>
      <c r="TGB72"/>
      <c r="TGC72"/>
      <c r="TGD72"/>
      <c r="TGE72"/>
      <c r="TGF72"/>
      <c r="TGG72"/>
      <c r="TGH72"/>
      <c r="TGI72"/>
      <c r="TGJ72"/>
      <c r="TGK72"/>
      <c r="TGL72"/>
      <c r="TGM72"/>
      <c r="TGN72"/>
      <c r="TGO72"/>
      <c r="TGP72"/>
      <c r="TGQ72"/>
      <c r="TGR72"/>
      <c r="TGS72"/>
      <c r="TGT72"/>
      <c r="TGU72"/>
      <c r="TGV72"/>
      <c r="TGW72"/>
      <c r="TGX72"/>
      <c r="TGY72"/>
      <c r="TGZ72"/>
      <c r="THA72"/>
      <c r="THB72"/>
      <c r="THC72"/>
      <c r="THD72"/>
      <c r="THE72"/>
      <c r="THF72"/>
      <c r="THG72"/>
      <c r="THH72"/>
      <c r="THI72"/>
      <c r="THJ72"/>
      <c r="THK72"/>
      <c r="THL72"/>
      <c r="THM72"/>
      <c r="THN72"/>
      <c r="THO72"/>
      <c r="THP72"/>
      <c r="THQ72"/>
      <c r="THR72"/>
      <c r="THS72"/>
      <c r="THT72"/>
      <c r="THU72"/>
      <c r="THV72"/>
      <c r="THW72"/>
      <c r="THX72"/>
      <c r="THY72"/>
      <c r="THZ72"/>
      <c r="TIA72"/>
      <c r="TIB72"/>
      <c r="TIC72"/>
      <c r="TID72"/>
      <c r="TIE72"/>
      <c r="TIF72"/>
      <c r="TIG72"/>
      <c r="TIH72"/>
      <c r="TII72"/>
      <c r="TIJ72"/>
      <c r="TIK72"/>
      <c r="TIL72"/>
      <c r="TIM72"/>
      <c r="TIN72"/>
      <c r="TIO72"/>
      <c r="TIP72"/>
      <c r="TIQ72"/>
      <c r="TIR72"/>
      <c r="TIS72"/>
      <c r="TIT72"/>
      <c r="TIU72"/>
      <c r="TIV72"/>
      <c r="TIW72"/>
      <c r="TIX72"/>
      <c r="TIY72"/>
      <c r="TIZ72"/>
      <c r="TJA72"/>
      <c r="TJB72"/>
      <c r="TJC72"/>
      <c r="TJD72"/>
      <c r="TJE72"/>
      <c r="TJF72"/>
      <c r="TJG72"/>
      <c r="TJH72"/>
      <c r="TJI72"/>
      <c r="TJJ72"/>
      <c r="TJK72"/>
      <c r="TJL72"/>
      <c r="TJM72"/>
      <c r="TJN72"/>
      <c r="TJO72"/>
      <c r="TJP72"/>
      <c r="TJQ72"/>
      <c r="TJR72"/>
      <c r="TJS72"/>
      <c r="TJT72"/>
      <c r="TJU72"/>
      <c r="TJV72"/>
      <c r="TJW72"/>
      <c r="TJX72"/>
      <c r="TJY72"/>
      <c r="TJZ72"/>
      <c r="TKA72"/>
      <c r="TKB72"/>
      <c r="TKC72"/>
      <c r="TKD72"/>
      <c r="TKE72"/>
      <c r="TKF72"/>
      <c r="TKG72"/>
      <c r="TKH72"/>
      <c r="TKI72"/>
      <c r="TKJ72"/>
      <c r="TKK72"/>
      <c r="TKL72"/>
      <c r="TKM72"/>
      <c r="TKN72"/>
      <c r="TKO72"/>
      <c r="TKP72"/>
      <c r="TKQ72"/>
      <c r="TKR72"/>
      <c r="TKS72"/>
      <c r="TKT72"/>
      <c r="TKU72"/>
      <c r="TKV72"/>
      <c r="TKW72"/>
      <c r="TKX72"/>
      <c r="TKY72"/>
      <c r="TKZ72"/>
      <c r="TLA72"/>
      <c r="TLB72"/>
      <c r="TLC72"/>
      <c r="TLD72"/>
      <c r="TLE72"/>
      <c r="TLF72"/>
      <c r="TLG72"/>
      <c r="TLH72"/>
      <c r="TLI72"/>
      <c r="TLJ72"/>
      <c r="TLK72"/>
      <c r="TLL72"/>
      <c r="TLM72"/>
      <c r="TLN72"/>
      <c r="TLO72"/>
      <c r="TLP72"/>
      <c r="TLQ72"/>
      <c r="TLR72"/>
      <c r="TLS72"/>
      <c r="TLT72"/>
      <c r="TLU72"/>
      <c r="TLV72"/>
      <c r="TLW72"/>
      <c r="TLX72"/>
      <c r="TLY72"/>
      <c r="TLZ72"/>
      <c r="TMA72"/>
      <c r="TMB72"/>
      <c r="TMC72"/>
      <c r="TMD72"/>
      <c r="TME72"/>
      <c r="TMF72"/>
      <c r="TMG72"/>
      <c r="TMH72"/>
      <c r="TMI72"/>
      <c r="TMJ72"/>
      <c r="TMK72"/>
      <c r="TML72"/>
      <c r="TMM72"/>
      <c r="TMN72"/>
      <c r="TMO72"/>
      <c r="TMP72"/>
      <c r="TMQ72"/>
      <c r="TMR72"/>
      <c r="TMS72"/>
      <c r="TMT72"/>
      <c r="TMU72"/>
      <c r="TMV72"/>
      <c r="TMW72"/>
      <c r="TMX72"/>
      <c r="TMY72"/>
      <c r="TMZ72"/>
      <c r="TNA72"/>
      <c r="TNB72"/>
      <c r="TNC72"/>
      <c r="TND72"/>
      <c r="TNE72"/>
      <c r="TNF72"/>
      <c r="TNG72"/>
      <c r="TNH72"/>
      <c r="TNI72"/>
      <c r="TNJ72"/>
      <c r="TNK72"/>
      <c r="TNL72"/>
      <c r="TNM72"/>
      <c r="TNN72"/>
      <c r="TNO72"/>
      <c r="TNP72"/>
      <c r="TNQ72"/>
      <c r="TNR72"/>
      <c r="TNS72"/>
      <c r="TNT72"/>
      <c r="TNU72"/>
      <c r="TNV72"/>
      <c r="TNW72"/>
      <c r="TNX72"/>
      <c r="TNY72"/>
      <c r="TNZ72"/>
      <c r="TOA72"/>
      <c r="TOB72"/>
      <c r="TOC72"/>
      <c r="TOD72"/>
      <c r="TOE72"/>
      <c r="TOF72"/>
      <c r="TOG72"/>
      <c r="TOH72"/>
      <c r="TOI72"/>
      <c r="TOJ72"/>
      <c r="TOK72"/>
      <c r="TOL72"/>
      <c r="TOM72"/>
      <c r="TON72"/>
      <c r="TOO72"/>
      <c r="TOP72"/>
      <c r="TOQ72"/>
      <c r="TOR72"/>
      <c r="TOS72"/>
      <c r="TOT72"/>
      <c r="TOU72"/>
      <c r="TOV72"/>
      <c r="TOW72"/>
      <c r="TOX72"/>
      <c r="TOY72"/>
      <c r="TOZ72"/>
      <c r="TPA72"/>
      <c r="TPB72"/>
      <c r="TPC72"/>
      <c r="TPD72"/>
      <c r="TPE72"/>
      <c r="TPF72"/>
      <c r="TPG72"/>
      <c r="TPH72"/>
      <c r="TPI72"/>
      <c r="TPJ72"/>
      <c r="TPK72"/>
      <c r="TPL72"/>
      <c r="TPM72"/>
      <c r="TPN72"/>
      <c r="TPO72"/>
      <c r="TPP72"/>
      <c r="TPQ72"/>
      <c r="TPR72"/>
      <c r="TPS72"/>
      <c r="TPT72"/>
      <c r="TPU72"/>
      <c r="TPV72"/>
      <c r="TPW72"/>
      <c r="TPX72"/>
      <c r="TPY72"/>
      <c r="TPZ72"/>
      <c r="TQA72"/>
      <c r="TQB72"/>
      <c r="TQC72"/>
      <c r="TQD72"/>
      <c r="TQE72"/>
      <c r="TQF72"/>
      <c r="TQG72"/>
      <c r="TQH72"/>
      <c r="TQI72"/>
      <c r="TQJ72"/>
      <c r="TQK72"/>
      <c r="TQL72"/>
      <c r="TQM72"/>
      <c r="TQN72"/>
      <c r="TQO72"/>
      <c r="TQP72"/>
      <c r="TQQ72"/>
      <c r="TQR72"/>
      <c r="TQS72"/>
      <c r="TQT72"/>
      <c r="TQU72"/>
      <c r="TQV72"/>
      <c r="TQW72"/>
      <c r="TQX72"/>
      <c r="TQY72"/>
      <c r="TQZ72"/>
      <c r="TRA72"/>
      <c r="TRB72"/>
      <c r="TRC72"/>
      <c r="TRD72"/>
      <c r="TRE72"/>
      <c r="TRF72"/>
      <c r="TRG72"/>
      <c r="TRH72"/>
      <c r="TRI72"/>
      <c r="TRJ72"/>
      <c r="TRK72"/>
      <c r="TRL72"/>
      <c r="TRM72"/>
      <c r="TRN72"/>
      <c r="TRO72"/>
      <c r="TRP72"/>
      <c r="TRQ72"/>
      <c r="TRR72"/>
      <c r="TRS72"/>
      <c r="TRT72"/>
      <c r="TRU72"/>
      <c r="TRV72"/>
      <c r="TRW72"/>
      <c r="TRX72"/>
      <c r="TRY72"/>
      <c r="TRZ72"/>
      <c r="TSA72"/>
      <c r="TSB72"/>
      <c r="TSC72"/>
      <c r="TSD72"/>
      <c r="TSE72"/>
      <c r="TSF72"/>
      <c r="TSG72"/>
      <c r="TSH72"/>
      <c r="TSI72"/>
      <c r="TSJ72"/>
      <c r="TSK72"/>
      <c r="TSL72"/>
      <c r="TSM72"/>
      <c r="TSN72"/>
      <c r="TSO72"/>
      <c r="TSP72"/>
      <c r="TSQ72"/>
      <c r="TSR72"/>
      <c r="TSS72"/>
      <c r="TST72"/>
      <c r="TSU72"/>
      <c r="TSV72"/>
      <c r="TSW72"/>
      <c r="TSX72"/>
      <c r="TSY72"/>
      <c r="TSZ72"/>
      <c r="TTA72"/>
      <c r="TTB72"/>
      <c r="TTC72"/>
      <c r="TTD72"/>
      <c r="TTE72"/>
      <c r="TTF72"/>
      <c r="TTG72"/>
      <c r="TTH72"/>
      <c r="TTI72"/>
      <c r="TTJ72"/>
      <c r="TTK72"/>
      <c r="TTL72"/>
      <c r="TTM72"/>
      <c r="TTN72"/>
      <c r="TTO72"/>
      <c r="TTP72"/>
      <c r="TTQ72"/>
      <c r="TTR72"/>
      <c r="TTS72"/>
      <c r="TTT72"/>
      <c r="TTU72"/>
      <c r="TTV72"/>
      <c r="TTW72"/>
      <c r="TTX72"/>
      <c r="TTY72"/>
      <c r="TTZ72"/>
      <c r="TUA72"/>
      <c r="TUB72"/>
      <c r="TUC72"/>
      <c r="TUD72"/>
      <c r="TUE72"/>
      <c r="TUF72"/>
      <c r="TUG72"/>
      <c r="TUH72"/>
      <c r="TUI72"/>
      <c r="TUJ72"/>
      <c r="TUK72"/>
      <c r="TUL72"/>
      <c r="TUM72"/>
      <c r="TUN72"/>
      <c r="TUO72"/>
      <c r="TUP72"/>
      <c r="TUQ72"/>
      <c r="TUR72"/>
      <c r="TUS72"/>
      <c r="TUT72"/>
      <c r="TUU72"/>
      <c r="TUV72"/>
      <c r="TUW72"/>
      <c r="TUX72"/>
      <c r="TUY72"/>
      <c r="TUZ72"/>
      <c r="TVA72"/>
      <c r="TVB72"/>
      <c r="TVC72"/>
      <c r="TVD72"/>
      <c r="TVE72"/>
      <c r="TVF72"/>
      <c r="TVG72"/>
      <c r="TVH72"/>
      <c r="TVI72"/>
      <c r="TVJ72"/>
      <c r="TVK72"/>
      <c r="TVL72"/>
      <c r="TVM72"/>
      <c r="TVN72"/>
      <c r="TVO72"/>
      <c r="TVP72"/>
      <c r="TVQ72"/>
      <c r="TVR72"/>
      <c r="TVS72"/>
      <c r="TVT72"/>
      <c r="TVU72"/>
      <c r="TVV72"/>
      <c r="TVW72"/>
      <c r="TVX72"/>
      <c r="TVY72"/>
      <c r="TVZ72"/>
      <c r="TWA72"/>
      <c r="TWB72"/>
      <c r="TWC72"/>
      <c r="TWD72"/>
      <c r="TWE72"/>
      <c r="TWF72"/>
      <c r="TWG72"/>
      <c r="TWH72"/>
      <c r="TWI72"/>
      <c r="TWJ72"/>
      <c r="TWK72"/>
      <c r="TWL72"/>
      <c r="TWM72"/>
      <c r="TWN72"/>
      <c r="TWO72"/>
      <c r="TWP72"/>
      <c r="TWQ72"/>
      <c r="TWR72"/>
      <c r="TWS72"/>
      <c r="TWT72"/>
      <c r="TWU72"/>
      <c r="TWV72"/>
      <c r="TWW72"/>
      <c r="TWX72"/>
      <c r="TWY72"/>
      <c r="TWZ72"/>
      <c r="TXA72"/>
      <c r="TXB72"/>
      <c r="TXC72"/>
      <c r="TXD72"/>
      <c r="TXE72"/>
      <c r="TXF72"/>
      <c r="TXG72"/>
      <c r="TXH72"/>
      <c r="TXI72"/>
      <c r="TXJ72"/>
      <c r="TXK72"/>
      <c r="TXL72"/>
      <c r="TXM72"/>
      <c r="TXN72"/>
      <c r="TXO72"/>
      <c r="TXP72"/>
      <c r="TXQ72"/>
      <c r="TXR72"/>
      <c r="TXS72"/>
      <c r="TXT72"/>
      <c r="TXU72"/>
      <c r="TXV72"/>
      <c r="TXW72"/>
      <c r="TXX72"/>
      <c r="TXY72"/>
      <c r="TXZ72"/>
      <c r="TYA72"/>
      <c r="TYB72"/>
      <c r="TYC72"/>
      <c r="TYD72"/>
      <c r="TYE72"/>
      <c r="TYF72"/>
      <c r="TYG72"/>
      <c r="TYH72"/>
      <c r="TYI72"/>
      <c r="TYJ72"/>
      <c r="TYK72"/>
      <c r="TYL72"/>
      <c r="TYM72"/>
      <c r="TYN72"/>
      <c r="TYO72"/>
      <c r="TYP72"/>
      <c r="TYQ72"/>
      <c r="TYR72"/>
      <c r="TYS72"/>
      <c r="TYT72"/>
      <c r="TYU72"/>
      <c r="TYV72"/>
      <c r="TYW72"/>
      <c r="TYX72"/>
      <c r="TYY72"/>
      <c r="TYZ72"/>
      <c r="TZA72"/>
      <c r="TZB72"/>
      <c r="TZC72"/>
      <c r="TZD72"/>
      <c r="TZE72"/>
      <c r="TZF72"/>
      <c r="TZG72"/>
      <c r="TZH72"/>
      <c r="TZI72"/>
      <c r="TZJ72"/>
      <c r="TZK72"/>
      <c r="TZL72"/>
      <c r="TZM72"/>
      <c r="TZN72"/>
      <c r="TZO72"/>
      <c r="TZP72"/>
      <c r="TZQ72"/>
      <c r="TZR72"/>
      <c r="TZS72"/>
      <c r="TZT72"/>
      <c r="TZU72"/>
      <c r="TZV72"/>
      <c r="TZW72"/>
      <c r="TZX72"/>
      <c r="TZY72"/>
      <c r="TZZ72"/>
      <c r="UAA72"/>
      <c r="UAB72"/>
      <c r="UAC72"/>
      <c r="UAD72"/>
      <c r="UAE72"/>
      <c r="UAF72"/>
      <c r="UAG72"/>
      <c r="UAH72"/>
      <c r="UAI72"/>
      <c r="UAJ72"/>
      <c r="UAK72"/>
      <c r="UAL72"/>
      <c r="UAM72"/>
      <c r="UAN72"/>
      <c r="UAO72"/>
      <c r="UAP72"/>
      <c r="UAQ72"/>
      <c r="UAR72"/>
      <c r="UAS72"/>
      <c r="UAT72"/>
      <c r="UAU72"/>
      <c r="UAV72"/>
      <c r="UAW72"/>
      <c r="UAX72"/>
      <c r="UAY72"/>
      <c r="UAZ72"/>
      <c r="UBA72"/>
      <c r="UBB72"/>
      <c r="UBC72"/>
      <c r="UBD72"/>
      <c r="UBE72"/>
      <c r="UBF72"/>
      <c r="UBG72"/>
      <c r="UBH72"/>
      <c r="UBI72"/>
      <c r="UBJ72"/>
      <c r="UBK72"/>
      <c r="UBL72"/>
      <c r="UBM72"/>
      <c r="UBN72"/>
      <c r="UBO72"/>
      <c r="UBP72"/>
      <c r="UBQ72"/>
      <c r="UBR72"/>
      <c r="UBS72"/>
      <c r="UBT72"/>
      <c r="UBU72"/>
      <c r="UBV72"/>
      <c r="UBW72"/>
      <c r="UBX72"/>
      <c r="UBY72"/>
      <c r="UBZ72"/>
      <c r="UCA72"/>
      <c r="UCB72"/>
      <c r="UCC72"/>
      <c r="UCD72"/>
      <c r="UCE72"/>
      <c r="UCF72"/>
      <c r="UCG72"/>
      <c r="UCH72"/>
      <c r="UCI72"/>
      <c r="UCJ72"/>
      <c r="UCK72"/>
      <c r="UCL72"/>
      <c r="UCM72"/>
      <c r="UCN72"/>
      <c r="UCO72"/>
      <c r="UCP72"/>
      <c r="UCQ72"/>
      <c r="UCR72"/>
      <c r="UCS72"/>
      <c r="UCT72"/>
      <c r="UCU72"/>
      <c r="UCV72"/>
      <c r="UCW72"/>
      <c r="UCX72"/>
      <c r="UCY72"/>
      <c r="UCZ72"/>
      <c r="UDA72"/>
      <c r="UDB72"/>
      <c r="UDC72"/>
      <c r="UDD72"/>
      <c r="UDE72"/>
      <c r="UDF72"/>
      <c r="UDG72"/>
      <c r="UDH72"/>
      <c r="UDI72"/>
      <c r="UDJ72"/>
      <c r="UDK72"/>
      <c r="UDL72"/>
      <c r="UDM72"/>
      <c r="UDN72"/>
      <c r="UDO72"/>
      <c r="UDP72"/>
      <c r="UDQ72"/>
      <c r="UDR72"/>
      <c r="UDS72"/>
      <c r="UDT72"/>
      <c r="UDU72"/>
      <c r="UDV72"/>
      <c r="UDW72"/>
      <c r="UDX72"/>
      <c r="UDY72"/>
      <c r="UDZ72"/>
      <c r="UEA72"/>
      <c r="UEB72"/>
      <c r="UEC72"/>
      <c r="UED72"/>
      <c r="UEE72"/>
      <c r="UEF72"/>
      <c r="UEG72"/>
      <c r="UEH72"/>
      <c r="UEI72"/>
      <c r="UEJ72"/>
      <c r="UEK72"/>
      <c r="UEL72"/>
      <c r="UEM72"/>
      <c r="UEN72"/>
      <c r="UEO72"/>
      <c r="UEP72"/>
      <c r="UEQ72"/>
      <c r="UER72"/>
      <c r="UES72"/>
      <c r="UET72"/>
      <c r="UEU72"/>
      <c r="UEV72"/>
      <c r="UEW72"/>
      <c r="UEX72"/>
      <c r="UEY72"/>
      <c r="UEZ72"/>
      <c r="UFA72"/>
      <c r="UFB72"/>
      <c r="UFC72"/>
      <c r="UFD72"/>
      <c r="UFE72"/>
      <c r="UFF72"/>
      <c r="UFG72"/>
      <c r="UFH72"/>
      <c r="UFI72"/>
      <c r="UFJ72"/>
      <c r="UFK72"/>
      <c r="UFL72"/>
      <c r="UFM72"/>
      <c r="UFN72"/>
      <c r="UFO72"/>
      <c r="UFP72"/>
      <c r="UFQ72"/>
      <c r="UFR72"/>
      <c r="UFS72"/>
      <c r="UFT72"/>
      <c r="UFU72"/>
      <c r="UFV72"/>
      <c r="UFW72"/>
      <c r="UFX72"/>
      <c r="UFY72"/>
      <c r="UFZ72"/>
      <c r="UGA72"/>
      <c r="UGB72"/>
      <c r="UGC72"/>
      <c r="UGD72"/>
      <c r="UGE72"/>
      <c r="UGF72"/>
      <c r="UGG72"/>
      <c r="UGH72"/>
      <c r="UGI72"/>
      <c r="UGJ72"/>
      <c r="UGK72"/>
      <c r="UGL72"/>
      <c r="UGM72"/>
      <c r="UGN72"/>
      <c r="UGO72"/>
      <c r="UGP72"/>
      <c r="UGQ72"/>
      <c r="UGR72"/>
      <c r="UGS72"/>
      <c r="UGT72"/>
      <c r="UGU72"/>
      <c r="UGV72"/>
      <c r="UGW72"/>
      <c r="UGX72"/>
      <c r="UGY72"/>
      <c r="UGZ72"/>
      <c r="UHA72"/>
      <c r="UHB72"/>
      <c r="UHC72"/>
      <c r="UHD72"/>
      <c r="UHE72"/>
      <c r="UHF72"/>
      <c r="UHG72"/>
      <c r="UHH72"/>
      <c r="UHI72"/>
      <c r="UHJ72"/>
      <c r="UHK72"/>
      <c r="UHL72"/>
      <c r="UHM72"/>
      <c r="UHN72"/>
      <c r="UHO72"/>
      <c r="UHP72"/>
      <c r="UHQ72"/>
      <c r="UHR72"/>
      <c r="UHS72"/>
      <c r="UHT72"/>
      <c r="UHU72"/>
      <c r="UHV72"/>
      <c r="UHW72"/>
      <c r="UHX72"/>
      <c r="UHY72"/>
      <c r="UHZ72"/>
      <c r="UIA72"/>
      <c r="UIB72"/>
      <c r="UIC72"/>
      <c r="UID72"/>
      <c r="UIE72"/>
      <c r="UIF72"/>
      <c r="UIG72"/>
      <c r="UIH72"/>
      <c r="UII72"/>
      <c r="UIJ72"/>
      <c r="UIK72"/>
      <c r="UIL72"/>
      <c r="UIM72"/>
      <c r="UIN72"/>
      <c r="UIO72"/>
      <c r="UIP72"/>
      <c r="UIQ72"/>
      <c r="UIR72"/>
      <c r="UIS72"/>
      <c r="UIT72"/>
      <c r="UIU72"/>
      <c r="UIV72"/>
      <c r="UIW72"/>
      <c r="UIX72"/>
      <c r="UIY72"/>
      <c r="UIZ72"/>
      <c r="UJA72"/>
      <c r="UJB72"/>
      <c r="UJC72"/>
      <c r="UJD72"/>
      <c r="UJE72"/>
      <c r="UJF72"/>
      <c r="UJG72"/>
      <c r="UJH72"/>
      <c r="UJI72"/>
      <c r="UJJ72"/>
      <c r="UJK72"/>
      <c r="UJL72"/>
      <c r="UJM72"/>
      <c r="UJN72"/>
      <c r="UJO72"/>
      <c r="UJP72"/>
      <c r="UJQ72"/>
      <c r="UJR72"/>
      <c r="UJS72"/>
      <c r="UJT72"/>
      <c r="UJU72"/>
      <c r="UJV72"/>
      <c r="UJW72"/>
      <c r="UJX72"/>
      <c r="UJY72"/>
      <c r="UJZ72"/>
      <c r="UKA72"/>
      <c r="UKB72"/>
      <c r="UKC72"/>
      <c r="UKD72"/>
      <c r="UKE72"/>
      <c r="UKF72"/>
      <c r="UKG72"/>
      <c r="UKH72"/>
      <c r="UKI72"/>
      <c r="UKJ72"/>
      <c r="UKK72"/>
      <c r="UKL72"/>
      <c r="UKM72"/>
      <c r="UKN72"/>
      <c r="UKO72"/>
      <c r="UKP72"/>
      <c r="UKQ72"/>
      <c r="UKR72"/>
      <c r="UKS72"/>
      <c r="UKT72"/>
      <c r="UKU72"/>
      <c r="UKV72"/>
      <c r="UKW72"/>
      <c r="UKX72"/>
      <c r="UKY72"/>
      <c r="UKZ72"/>
      <c r="ULA72"/>
      <c r="ULB72"/>
      <c r="ULC72"/>
      <c r="ULD72"/>
      <c r="ULE72"/>
      <c r="ULF72"/>
      <c r="ULG72"/>
      <c r="ULH72"/>
      <c r="ULI72"/>
      <c r="ULJ72"/>
      <c r="ULK72"/>
      <c r="ULL72"/>
      <c r="ULM72"/>
      <c r="ULN72"/>
      <c r="ULO72"/>
      <c r="ULP72"/>
      <c r="ULQ72"/>
      <c r="ULR72"/>
      <c r="ULS72"/>
      <c r="ULT72"/>
      <c r="ULU72"/>
      <c r="ULV72"/>
      <c r="ULW72"/>
      <c r="ULX72"/>
      <c r="ULY72"/>
      <c r="ULZ72"/>
      <c r="UMA72"/>
      <c r="UMB72"/>
      <c r="UMC72"/>
      <c r="UMD72"/>
      <c r="UME72"/>
      <c r="UMF72"/>
      <c r="UMG72"/>
      <c r="UMH72"/>
      <c r="UMI72"/>
      <c r="UMJ72"/>
      <c r="UMK72"/>
      <c r="UML72"/>
      <c r="UMM72"/>
      <c r="UMN72"/>
      <c r="UMO72"/>
      <c r="UMP72"/>
      <c r="UMQ72"/>
      <c r="UMR72"/>
      <c r="UMS72"/>
      <c r="UMT72"/>
      <c r="UMU72"/>
      <c r="UMV72"/>
      <c r="UMW72"/>
      <c r="UMX72"/>
      <c r="UMY72"/>
      <c r="UMZ72"/>
      <c r="UNA72"/>
      <c r="UNB72"/>
      <c r="UNC72"/>
      <c r="UND72"/>
      <c r="UNE72"/>
      <c r="UNF72"/>
      <c r="UNG72"/>
      <c r="UNH72"/>
      <c r="UNI72"/>
      <c r="UNJ72"/>
      <c r="UNK72"/>
      <c r="UNL72"/>
      <c r="UNM72"/>
      <c r="UNN72"/>
      <c r="UNO72"/>
      <c r="UNP72"/>
      <c r="UNQ72"/>
      <c r="UNR72"/>
      <c r="UNS72"/>
      <c r="UNT72"/>
      <c r="UNU72"/>
      <c r="UNV72"/>
      <c r="UNW72"/>
      <c r="UNX72"/>
      <c r="UNY72"/>
      <c r="UNZ72"/>
      <c r="UOA72"/>
      <c r="UOB72"/>
      <c r="UOC72"/>
      <c r="UOD72"/>
      <c r="UOE72"/>
      <c r="UOF72"/>
      <c r="UOG72"/>
      <c r="UOH72"/>
      <c r="UOI72"/>
      <c r="UOJ72"/>
      <c r="UOK72"/>
      <c r="UOL72"/>
      <c r="UOM72"/>
      <c r="UON72"/>
      <c r="UOO72"/>
      <c r="UOP72"/>
      <c r="UOQ72"/>
      <c r="UOR72"/>
      <c r="UOS72"/>
      <c r="UOT72"/>
      <c r="UOU72"/>
      <c r="UOV72"/>
      <c r="UOW72"/>
      <c r="UOX72"/>
      <c r="UOY72"/>
      <c r="UOZ72"/>
      <c r="UPA72"/>
      <c r="UPB72"/>
      <c r="UPC72"/>
      <c r="UPD72"/>
      <c r="UPE72"/>
      <c r="UPF72"/>
      <c r="UPG72"/>
      <c r="UPH72"/>
      <c r="UPI72"/>
      <c r="UPJ72"/>
      <c r="UPK72"/>
      <c r="UPL72"/>
      <c r="UPM72"/>
      <c r="UPN72"/>
      <c r="UPO72"/>
      <c r="UPP72"/>
      <c r="UPQ72"/>
      <c r="UPR72"/>
      <c r="UPS72"/>
      <c r="UPT72"/>
      <c r="UPU72"/>
      <c r="UPV72"/>
      <c r="UPW72"/>
      <c r="UPX72"/>
      <c r="UPY72"/>
      <c r="UPZ72"/>
      <c r="UQA72"/>
      <c r="UQB72"/>
      <c r="UQC72"/>
      <c r="UQD72"/>
      <c r="UQE72"/>
      <c r="UQF72"/>
      <c r="UQG72"/>
      <c r="UQH72"/>
      <c r="UQI72"/>
      <c r="UQJ72"/>
      <c r="UQK72"/>
      <c r="UQL72"/>
      <c r="UQM72"/>
      <c r="UQN72"/>
      <c r="UQO72"/>
      <c r="UQP72"/>
      <c r="UQQ72"/>
      <c r="UQR72"/>
      <c r="UQS72"/>
      <c r="UQT72"/>
      <c r="UQU72"/>
      <c r="UQV72"/>
      <c r="UQW72"/>
      <c r="UQX72"/>
      <c r="UQY72"/>
      <c r="UQZ72"/>
      <c r="URA72"/>
      <c r="URB72"/>
      <c r="URC72"/>
      <c r="URD72"/>
      <c r="URE72"/>
      <c r="URF72"/>
      <c r="URG72"/>
      <c r="URH72"/>
      <c r="URI72"/>
      <c r="URJ72"/>
      <c r="URK72"/>
      <c r="URL72"/>
      <c r="URM72"/>
      <c r="URN72"/>
      <c r="URO72"/>
      <c r="URP72"/>
      <c r="URQ72"/>
      <c r="URR72"/>
      <c r="URS72"/>
      <c r="URT72"/>
      <c r="URU72"/>
      <c r="URV72"/>
      <c r="URW72"/>
      <c r="URX72"/>
      <c r="URY72"/>
      <c r="URZ72"/>
      <c r="USA72"/>
      <c r="USB72"/>
      <c r="USC72"/>
      <c r="USD72"/>
      <c r="USE72"/>
      <c r="USF72"/>
      <c r="USG72"/>
      <c r="USH72"/>
      <c r="USI72"/>
      <c r="USJ72"/>
      <c r="USK72"/>
      <c r="USL72"/>
      <c r="USM72"/>
      <c r="USN72"/>
      <c r="USO72"/>
      <c r="USP72"/>
      <c r="USQ72"/>
      <c r="USR72"/>
      <c r="USS72"/>
      <c r="UST72"/>
      <c r="USU72"/>
      <c r="USV72"/>
      <c r="USW72"/>
      <c r="USX72"/>
      <c r="USY72"/>
      <c r="USZ72"/>
      <c r="UTA72"/>
      <c r="UTB72"/>
      <c r="UTC72"/>
      <c r="UTD72"/>
      <c r="UTE72"/>
      <c r="UTF72"/>
      <c r="UTG72"/>
      <c r="UTH72"/>
      <c r="UTI72"/>
      <c r="UTJ72"/>
      <c r="UTK72"/>
      <c r="UTL72"/>
      <c r="UTM72"/>
      <c r="UTN72"/>
      <c r="UTO72"/>
      <c r="UTP72"/>
      <c r="UTQ72"/>
      <c r="UTR72"/>
      <c r="UTS72"/>
      <c r="UTT72"/>
      <c r="UTU72"/>
      <c r="UTV72"/>
      <c r="UTW72"/>
      <c r="UTX72"/>
      <c r="UTY72"/>
      <c r="UTZ72"/>
      <c r="UUA72"/>
      <c r="UUB72"/>
      <c r="UUC72"/>
      <c r="UUD72"/>
      <c r="UUE72"/>
      <c r="UUF72"/>
      <c r="UUG72"/>
      <c r="UUH72"/>
      <c r="UUI72"/>
      <c r="UUJ72"/>
      <c r="UUK72"/>
      <c r="UUL72"/>
      <c r="UUM72"/>
      <c r="UUN72"/>
      <c r="UUO72"/>
      <c r="UUP72"/>
      <c r="UUQ72"/>
      <c r="UUR72"/>
      <c r="UUS72"/>
      <c r="UUT72"/>
      <c r="UUU72"/>
      <c r="UUV72"/>
      <c r="UUW72"/>
      <c r="UUX72"/>
      <c r="UUY72"/>
      <c r="UUZ72"/>
      <c r="UVA72"/>
      <c r="UVB72"/>
      <c r="UVC72"/>
      <c r="UVD72"/>
      <c r="UVE72"/>
      <c r="UVF72"/>
      <c r="UVG72"/>
      <c r="UVH72"/>
      <c r="UVI72"/>
      <c r="UVJ72"/>
      <c r="UVK72"/>
      <c r="UVL72"/>
      <c r="UVM72"/>
      <c r="UVN72"/>
      <c r="UVO72"/>
      <c r="UVP72"/>
      <c r="UVQ72"/>
      <c r="UVR72"/>
      <c r="UVS72"/>
      <c r="UVT72"/>
      <c r="UVU72"/>
      <c r="UVV72"/>
      <c r="UVW72"/>
      <c r="UVX72"/>
      <c r="UVY72"/>
      <c r="UVZ72"/>
      <c r="UWA72"/>
      <c r="UWB72"/>
      <c r="UWC72"/>
      <c r="UWD72"/>
      <c r="UWE72"/>
      <c r="UWF72"/>
      <c r="UWG72"/>
      <c r="UWH72"/>
      <c r="UWI72"/>
      <c r="UWJ72"/>
      <c r="UWK72"/>
      <c r="UWL72"/>
      <c r="UWM72"/>
      <c r="UWN72"/>
      <c r="UWO72"/>
      <c r="UWP72"/>
      <c r="UWQ72"/>
      <c r="UWR72"/>
      <c r="UWS72"/>
      <c r="UWT72"/>
      <c r="UWU72"/>
      <c r="UWV72"/>
      <c r="UWW72"/>
      <c r="UWX72"/>
      <c r="UWY72"/>
      <c r="UWZ72"/>
      <c r="UXA72"/>
      <c r="UXB72"/>
      <c r="UXC72"/>
      <c r="UXD72"/>
      <c r="UXE72"/>
      <c r="UXF72"/>
      <c r="UXG72"/>
      <c r="UXH72"/>
      <c r="UXI72"/>
      <c r="UXJ72"/>
      <c r="UXK72"/>
      <c r="UXL72"/>
      <c r="UXM72"/>
      <c r="UXN72"/>
      <c r="UXO72"/>
      <c r="UXP72"/>
      <c r="UXQ72"/>
      <c r="UXR72"/>
      <c r="UXS72"/>
      <c r="UXT72"/>
      <c r="UXU72"/>
      <c r="UXV72"/>
      <c r="UXW72"/>
      <c r="UXX72"/>
      <c r="UXY72"/>
      <c r="UXZ72"/>
      <c r="UYA72"/>
      <c r="UYB72"/>
      <c r="UYC72"/>
      <c r="UYD72"/>
      <c r="UYE72"/>
      <c r="UYF72"/>
      <c r="UYG72"/>
      <c r="UYH72"/>
      <c r="UYI72"/>
      <c r="UYJ72"/>
      <c r="UYK72"/>
      <c r="UYL72"/>
      <c r="UYM72"/>
      <c r="UYN72"/>
      <c r="UYO72"/>
      <c r="UYP72"/>
      <c r="UYQ72"/>
      <c r="UYR72"/>
      <c r="UYS72"/>
      <c r="UYT72"/>
      <c r="UYU72"/>
      <c r="UYV72"/>
      <c r="UYW72"/>
      <c r="UYX72"/>
      <c r="UYY72"/>
      <c r="UYZ72"/>
      <c r="UZA72"/>
      <c r="UZB72"/>
      <c r="UZC72"/>
      <c r="UZD72"/>
      <c r="UZE72"/>
      <c r="UZF72"/>
      <c r="UZG72"/>
      <c r="UZH72"/>
      <c r="UZI72"/>
      <c r="UZJ72"/>
      <c r="UZK72"/>
      <c r="UZL72"/>
      <c r="UZM72"/>
      <c r="UZN72"/>
      <c r="UZO72"/>
      <c r="UZP72"/>
      <c r="UZQ72"/>
      <c r="UZR72"/>
      <c r="UZS72"/>
      <c r="UZT72"/>
      <c r="UZU72"/>
      <c r="UZV72"/>
      <c r="UZW72"/>
      <c r="UZX72"/>
      <c r="UZY72"/>
      <c r="UZZ72"/>
      <c r="VAA72"/>
      <c r="VAB72"/>
      <c r="VAC72"/>
      <c r="VAD72"/>
      <c r="VAE72"/>
      <c r="VAF72"/>
      <c r="VAG72"/>
      <c r="VAH72"/>
      <c r="VAI72"/>
      <c r="VAJ72"/>
      <c r="VAK72"/>
      <c r="VAL72"/>
      <c r="VAM72"/>
      <c r="VAN72"/>
      <c r="VAO72"/>
      <c r="VAP72"/>
      <c r="VAQ72"/>
      <c r="VAR72"/>
      <c r="VAS72"/>
      <c r="VAT72"/>
      <c r="VAU72"/>
      <c r="VAV72"/>
      <c r="VAW72"/>
      <c r="VAX72"/>
      <c r="VAY72"/>
      <c r="VAZ72"/>
      <c r="VBA72"/>
      <c r="VBB72"/>
      <c r="VBC72"/>
      <c r="VBD72"/>
      <c r="VBE72"/>
      <c r="VBF72"/>
      <c r="VBG72"/>
      <c r="VBH72"/>
      <c r="VBI72"/>
      <c r="VBJ72"/>
      <c r="VBK72"/>
      <c r="VBL72"/>
      <c r="VBM72"/>
      <c r="VBN72"/>
      <c r="VBO72"/>
      <c r="VBP72"/>
      <c r="VBQ72"/>
      <c r="VBR72"/>
      <c r="VBS72"/>
      <c r="VBT72"/>
      <c r="VBU72"/>
      <c r="VBV72"/>
      <c r="VBW72"/>
      <c r="VBX72"/>
      <c r="VBY72"/>
      <c r="VBZ72"/>
      <c r="VCA72"/>
      <c r="VCB72"/>
      <c r="VCC72"/>
      <c r="VCD72"/>
      <c r="VCE72"/>
      <c r="VCF72"/>
      <c r="VCG72"/>
      <c r="VCH72"/>
      <c r="VCI72"/>
      <c r="VCJ72"/>
      <c r="VCK72"/>
      <c r="VCL72"/>
      <c r="VCM72"/>
      <c r="VCN72"/>
      <c r="VCO72"/>
      <c r="VCP72"/>
      <c r="VCQ72"/>
      <c r="VCR72"/>
      <c r="VCS72"/>
      <c r="VCT72"/>
      <c r="VCU72"/>
      <c r="VCV72"/>
      <c r="VCW72"/>
      <c r="VCX72"/>
      <c r="VCY72"/>
      <c r="VCZ72"/>
      <c r="VDA72"/>
      <c r="VDB72"/>
      <c r="VDC72"/>
      <c r="VDD72"/>
      <c r="VDE72"/>
      <c r="VDF72"/>
      <c r="VDG72"/>
      <c r="VDH72"/>
      <c r="VDI72"/>
      <c r="VDJ72"/>
      <c r="VDK72"/>
      <c r="VDL72"/>
      <c r="VDM72"/>
      <c r="VDN72"/>
      <c r="VDO72"/>
      <c r="VDP72"/>
      <c r="VDQ72"/>
      <c r="VDR72"/>
      <c r="VDS72"/>
      <c r="VDT72"/>
      <c r="VDU72"/>
      <c r="VDV72"/>
      <c r="VDW72"/>
      <c r="VDX72"/>
      <c r="VDY72"/>
      <c r="VDZ72"/>
      <c r="VEA72"/>
      <c r="VEB72"/>
      <c r="VEC72"/>
      <c r="VED72"/>
      <c r="VEE72"/>
      <c r="VEF72"/>
      <c r="VEG72"/>
      <c r="VEH72"/>
      <c r="VEI72"/>
      <c r="VEJ72"/>
      <c r="VEK72"/>
      <c r="VEL72"/>
      <c r="VEM72"/>
      <c r="VEN72"/>
      <c r="VEO72"/>
      <c r="VEP72"/>
      <c r="VEQ72"/>
      <c r="VER72"/>
      <c r="VES72"/>
      <c r="VET72"/>
      <c r="VEU72"/>
      <c r="VEV72"/>
      <c r="VEW72"/>
      <c r="VEX72"/>
      <c r="VEY72"/>
      <c r="VEZ72"/>
      <c r="VFA72"/>
      <c r="VFB72"/>
      <c r="VFC72"/>
      <c r="VFD72"/>
      <c r="VFE72"/>
      <c r="VFF72"/>
      <c r="VFG72"/>
      <c r="VFH72"/>
      <c r="VFI72"/>
      <c r="VFJ72"/>
      <c r="VFK72"/>
      <c r="VFL72"/>
      <c r="VFM72"/>
      <c r="VFN72"/>
      <c r="VFO72"/>
      <c r="VFP72"/>
      <c r="VFQ72"/>
      <c r="VFR72"/>
      <c r="VFS72"/>
      <c r="VFT72"/>
      <c r="VFU72"/>
      <c r="VFV72"/>
      <c r="VFW72"/>
      <c r="VFX72"/>
      <c r="VFY72"/>
      <c r="VFZ72"/>
      <c r="VGA72"/>
      <c r="VGB72"/>
      <c r="VGC72"/>
      <c r="VGD72"/>
      <c r="VGE72"/>
      <c r="VGF72"/>
      <c r="VGG72"/>
      <c r="VGH72"/>
      <c r="VGI72"/>
      <c r="VGJ72"/>
      <c r="VGK72"/>
      <c r="VGL72"/>
      <c r="VGM72"/>
      <c r="VGN72"/>
      <c r="VGO72"/>
      <c r="VGP72"/>
      <c r="VGQ72"/>
      <c r="VGR72"/>
      <c r="VGS72"/>
      <c r="VGT72"/>
      <c r="VGU72"/>
      <c r="VGV72"/>
      <c r="VGW72"/>
      <c r="VGX72"/>
      <c r="VGY72"/>
      <c r="VGZ72"/>
      <c r="VHA72"/>
      <c r="VHB72"/>
      <c r="VHC72"/>
      <c r="VHD72"/>
      <c r="VHE72"/>
      <c r="VHF72"/>
      <c r="VHG72"/>
      <c r="VHH72"/>
      <c r="VHI72"/>
      <c r="VHJ72"/>
      <c r="VHK72"/>
      <c r="VHL72"/>
      <c r="VHM72"/>
      <c r="VHN72"/>
      <c r="VHO72"/>
      <c r="VHP72"/>
      <c r="VHQ72"/>
      <c r="VHR72"/>
      <c r="VHS72"/>
      <c r="VHT72"/>
      <c r="VHU72"/>
      <c r="VHV72"/>
      <c r="VHW72"/>
      <c r="VHX72"/>
      <c r="VHY72"/>
      <c r="VHZ72"/>
      <c r="VIA72"/>
      <c r="VIB72"/>
      <c r="VIC72"/>
      <c r="VID72"/>
      <c r="VIE72"/>
      <c r="VIF72"/>
      <c r="VIG72"/>
      <c r="VIH72"/>
      <c r="VII72"/>
      <c r="VIJ72"/>
      <c r="VIK72"/>
      <c r="VIL72"/>
      <c r="VIM72"/>
      <c r="VIN72"/>
      <c r="VIO72"/>
      <c r="VIP72"/>
      <c r="VIQ72"/>
      <c r="VIR72"/>
      <c r="VIS72"/>
      <c r="VIT72"/>
      <c r="VIU72"/>
      <c r="VIV72"/>
      <c r="VIW72"/>
      <c r="VIX72"/>
      <c r="VIY72"/>
      <c r="VIZ72"/>
      <c r="VJA72"/>
      <c r="VJB72"/>
      <c r="VJC72"/>
      <c r="VJD72"/>
      <c r="VJE72"/>
      <c r="VJF72"/>
      <c r="VJG72"/>
      <c r="VJH72"/>
      <c r="VJI72"/>
      <c r="VJJ72"/>
      <c r="VJK72"/>
      <c r="VJL72"/>
      <c r="VJM72"/>
      <c r="VJN72"/>
      <c r="VJO72"/>
      <c r="VJP72"/>
      <c r="VJQ72"/>
      <c r="VJR72"/>
      <c r="VJS72"/>
      <c r="VJT72"/>
      <c r="VJU72"/>
      <c r="VJV72"/>
      <c r="VJW72"/>
      <c r="VJX72"/>
      <c r="VJY72"/>
      <c r="VJZ72"/>
      <c r="VKA72"/>
      <c r="VKB72"/>
      <c r="VKC72"/>
      <c r="VKD72"/>
      <c r="VKE72"/>
      <c r="VKF72"/>
      <c r="VKG72"/>
      <c r="VKH72"/>
      <c r="VKI72"/>
      <c r="VKJ72"/>
      <c r="VKK72"/>
      <c r="VKL72"/>
      <c r="VKM72"/>
      <c r="VKN72"/>
      <c r="VKO72"/>
      <c r="VKP72"/>
      <c r="VKQ72"/>
      <c r="VKR72"/>
      <c r="VKS72"/>
      <c r="VKT72"/>
      <c r="VKU72"/>
      <c r="VKV72"/>
      <c r="VKW72"/>
      <c r="VKX72"/>
      <c r="VKY72"/>
      <c r="VKZ72"/>
      <c r="VLA72"/>
      <c r="VLB72"/>
      <c r="VLC72"/>
      <c r="VLD72"/>
      <c r="VLE72"/>
      <c r="VLF72"/>
      <c r="VLG72"/>
      <c r="VLH72"/>
      <c r="VLI72"/>
      <c r="VLJ72"/>
      <c r="VLK72"/>
      <c r="VLL72"/>
      <c r="VLM72"/>
      <c r="VLN72"/>
      <c r="VLO72"/>
      <c r="VLP72"/>
      <c r="VLQ72"/>
      <c r="VLR72"/>
      <c r="VLS72"/>
      <c r="VLT72"/>
      <c r="VLU72"/>
      <c r="VLV72"/>
      <c r="VLW72"/>
      <c r="VLX72"/>
      <c r="VLY72"/>
      <c r="VLZ72"/>
      <c r="VMA72"/>
      <c r="VMB72"/>
      <c r="VMC72"/>
      <c r="VMD72"/>
      <c r="VME72"/>
      <c r="VMF72"/>
      <c r="VMG72"/>
      <c r="VMH72"/>
      <c r="VMI72"/>
      <c r="VMJ72"/>
      <c r="VMK72"/>
      <c r="VML72"/>
      <c r="VMM72"/>
      <c r="VMN72"/>
      <c r="VMO72"/>
      <c r="VMP72"/>
      <c r="VMQ72"/>
      <c r="VMR72"/>
      <c r="VMS72"/>
      <c r="VMT72"/>
      <c r="VMU72"/>
      <c r="VMV72"/>
      <c r="VMW72"/>
      <c r="VMX72"/>
      <c r="VMY72"/>
      <c r="VMZ72"/>
      <c r="VNA72"/>
      <c r="VNB72"/>
      <c r="VNC72"/>
      <c r="VND72"/>
      <c r="VNE72"/>
      <c r="VNF72"/>
      <c r="VNG72"/>
      <c r="VNH72"/>
      <c r="VNI72"/>
      <c r="VNJ72"/>
      <c r="VNK72"/>
      <c r="VNL72"/>
      <c r="VNM72"/>
      <c r="VNN72"/>
      <c r="VNO72"/>
      <c r="VNP72"/>
      <c r="VNQ72"/>
      <c r="VNR72"/>
      <c r="VNS72"/>
      <c r="VNT72"/>
      <c r="VNU72"/>
      <c r="VNV72"/>
      <c r="VNW72"/>
      <c r="VNX72"/>
      <c r="VNY72"/>
      <c r="VNZ72"/>
      <c r="VOA72"/>
      <c r="VOB72"/>
      <c r="VOC72"/>
      <c r="VOD72"/>
      <c r="VOE72"/>
      <c r="VOF72"/>
      <c r="VOG72"/>
      <c r="VOH72"/>
      <c r="VOI72"/>
      <c r="VOJ72"/>
      <c r="VOK72"/>
      <c r="VOL72"/>
      <c r="VOM72"/>
      <c r="VON72"/>
      <c r="VOO72"/>
      <c r="VOP72"/>
      <c r="VOQ72"/>
      <c r="VOR72"/>
      <c r="VOS72"/>
      <c r="VOT72"/>
      <c r="VOU72"/>
      <c r="VOV72"/>
      <c r="VOW72"/>
      <c r="VOX72"/>
      <c r="VOY72"/>
      <c r="VOZ72"/>
      <c r="VPA72"/>
      <c r="VPB72"/>
      <c r="VPC72"/>
      <c r="VPD72"/>
      <c r="VPE72"/>
      <c r="VPF72"/>
      <c r="VPG72"/>
      <c r="VPH72"/>
      <c r="VPI72"/>
      <c r="VPJ72"/>
      <c r="VPK72"/>
      <c r="VPL72"/>
      <c r="VPM72"/>
      <c r="VPN72"/>
      <c r="VPO72"/>
      <c r="VPP72"/>
      <c r="VPQ72"/>
      <c r="VPR72"/>
      <c r="VPS72"/>
      <c r="VPT72"/>
      <c r="VPU72"/>
      <c r="VPV72"/>
      <c r="VPW72"/>
      <c r="VPX72"/>
      <c r="VPY72"/>
      <c r="VPZ72"/>
      <c r="VQA72"/>
      <c r="VQB72"/>
      <c r="VQC72"/>
      <c r="VQD72"/>
      <c r="VQE72"/>
      <c r="VQF72"/>
      <c r="VQG72"/>
      <c r="VQH72"/>
      <c r="VQI72"/>
      <c r="VQJ72"/>
      <c r="VQK72"/>
      <c r="VQL72"/>
      <c r="VQM72"/>
      <c r="VQN72"/>
      <c r="VQO72"/>
      <c r="VQP72"/>
      <c r="VQQ72"/>
      <c r="VQR72"/>
      <c r="VQS72"/>
      <c r="VQT72"/>
      <c r="VQU72"/>
      <c r="VQV72"/>
      <c r="VQW72"/>
      <c r="VQX72"/>
      <c r="VQY72"/>
      <c r="VQZ72"/>
      <c r="VRA72"/>
      <c r="VRB72"/>
      <c r="VRC72"/>
      <c r="VRD72"/>
      <c r="VRE72"/>
      <c r="VRF72"/>
      <c r="VRG72"/>
      <c r="VRH72"/>
      <c r="VRI72"/>
      <c r="VRJ72"/>
      <c r="VRK72"/>
      <c r="VRL72"/>
      <c r="VRM72"/>
      <c r="VRN72"/>
      <c r="VRO72"/>
      <c r="VRP72"/>
      <c r="VRQ72"/>
      <c r="VRR72"/>
      <c r="VRS72"/>
      <c r="VRT72"/>
      <c r="VRU72"/>
      <c r="VRV72"/>
      <c r="VRW72"/>
      <c r="VRX72"/>
      <c r="VRY72"/>
      <c r="VRZ72"/>
      <c r="VSA72"/>
      <c r="VSB72"/>
      <c r="VSC72"/>
      <c r="VSD72"/>
      <c r="VSE72"/>
      <c r="VSF72"/>
      <c r="VSG72"/>
      <c r="VSH72"/>
      <c r="VSI72"/>
      <c r="VSJ72"/>
      <c r="VSK72"/>
      <c r="VSL72"/>
      <c r="VSM72"/>
      <c r="VSN72"/>
      <c r="VSO72"/>
      <c r="VSP72"/>
      <c r="VSQ72"/>
      <c r="VSR72"/>
      <c r="VSS72"/>
      <c r="VST72"/>
      <c r="VSU72"/>
      <c r="VSV72"/>
      <c r="VSW72"/>
      <c r="VSX72"/>
      <c r="VSY72"/>
      <c r="VSZ72"/>
      <c r="VTA72"/>
      <c r="VTB72"/>
      <c r="VTC72"/>
      <c r="VTD72"/>
      <c r="VTE72"/>
      <c r="VTF72"/>
      <c r="VTG72"/>
      <c r="VTH72"/>
      <c r="VTI72"/>
      <c r="VTJ72"/>
      <c r="VTK72"/>
      <c r="VTL72"/>
      <c r="VTM72"/>
      <c r="VTN72"/>
      <c r="VTO72"/>
      <c r="VTP72"/>
      <c r="VTQ72"/>
      <c r="VTR72"/>
      <c r="VTS72"/>
      <c r="VTT72"/>
      <c r="VTU72"/>
      <c r="VTV72"/>
      <c r="VTW72"/>
      <c r="VTX72"/>
      <c r="VTY72"/>
      <c r="VTZ72"/>
      <c r="VUA72"/>
      <c r="VUB72"/>
      <c r="VUC72"/>
      <c r="VUD72"/>
      <c r="VUE72"/>
      <c r="VUF72"/>
      <c r="VUG72"/>
      <c r="VUH72"/>
      <c r="VUI72"/>
      <c r="VUJ72"/>
      <c r="VUK72"/>
      <c r="VUL72"/>
      <c r="VUM72"/>
      <c r="VUN72"/>
      <c r="VUO72"/>
      <c r="VUP72"/>
      <c r="VUQ72"/>
      <c r="VUR72"/>
      <c r="VUS72"/>
      <c r="VUT72"/>
      <c r="VUU72"/>
      <c r="VUV72"/>
      <c r="VUW72"/>
      <c r="VUX72"/>
      <c r="VUY72"/>
      <c r="VUZ72"/>
      <c r="VVA72"/>
      <c r="VVB72"/>
      <c r="VVC72"/>
      <c r="VVD72"/>
      <c r="VVE72"/>
      <c r="VVF72"/>
      <c r="VVG72"/>
      <c r="VVH72"/>
      <c r="VVI72"/>
      <c r="VVJ72"/>
      <c r="VVK72"/>
      <c r="VVL72"/>
      <c r="VVM72"/>
      <c r="VVN72"/>
      <c r="VVO72"/>
      <c r="VVP72"/>
      <c r="VVQ72"/>
      <c r="VVR72"/>
      <c r="VVS72"/>
      <c r="VVT72"/>
      <c r="VVU72"/>
      <c r="VVV72"/>
      <c r="VVW72"/>
      <c r="VVX72"/>
      <c r="VVY72"/>
      <c r="VVZ72"/>
      <c r="VWA72"/>
      <c r="VWB72"/>
      <c r="VWC72"/>
      <c r="VWD72"/>
      <c r="VWE72"/>
      <c r="VWF72"/>
      <c r="VWG72"/>
      <c r="VWH72"/>
      <c r="VWI72"/>
      <c r="VWJ72"/>
      <c r="VWK72"/>
      <c r="VWL72"/>
      <c r="VWM72"/>
      <c r="VWN72"/>
      <c r="VWO72"/>
      <c r="VWP72"/>
      <c r="VWQ72"/>
      <c r="VWR72"/>
      <c r="VWS72"/>
      <c r="VWT72"/>
      <c r="VWU72"/>
      <c r="VWV72"/>
      <c r="VWW72"/>
      <c r="VWX72"/>
      <c r="VWY72"/>
      <c r="VWZ72"/>
      <c r="VXA72"/>
      <c r="VXB72"/>
      <c r="VXC72"/>
      <c r="VXD72"/>
      <c r="VXE72"/>
      <c r="VXF72"/>
      <c r="VXG72"/>
      <c r="VXH72"/>
      <c r="VXI72"/>
      <c r="VXJ72"/>
      <c r="VXK72"/>
      <c r="VXL72"/>
      <c r="VXM72"/>
      <c r="VXN72"/>
      <c r="VXO72"/>
      <c r="VXP72"/>
      <c r="VXQ72"/>
      <c r="VXR72"/>
      <c r="VXS72"/>
      <c r="VXT72"/>
      <c r="VXU72"/>
      <c r="VXV72"/>
      <c r="VXW72"/>
      <c r="VXX72"/>
      <c r="VXY72"/>
      <c r="VXZ72"/>
      <c r="VYA72"/>
      <c r="VYB72"/>
      <c r="VYC72"/>
      <c r="VYD72"/>
      <c r="VYE72"/>
      <c r="VYF72"/>
      <c r="VYG72"/>
      <c r="VYH72"/>
      <c r="VYI72"/>
      <c r="VYJ72"/>
      <c r="VYK72"/>
      <c r="VYL72"/>
      <c r="VYM72"/>
      <c r="VYN72"/>
      <c r="VYO72"/>
      <c r="VYP72"/>
      <c r="VYQ72"/>
      <c r="VYR72"/>
      <c r="VYS72"/>
      <c r="VYT72"/>
      <c r="VYU72"/>
      <c r="VYV72"/>
      <c r="VYW72"/>
      <c r="VYX72"/>
      <c r="VYY72"/>
      <c r="VYZ72"/>
      <c r="VZA72"/>
      <c r="VZB72"/>
      <c r="VZC72"/>
      <c r="VZD72"/>
      <c r="VZE72"/>
      <c r="VZF72"/>
      <c r="VZG72"/>
      <c r="VZH72"/>
      <c r="VZI72"/>
      <c r="VZJ72"/>
      <c r="VZK72"/>
      <c r="VZL72"/>
      <c r="VZM72"/>
      <c r="VZN72"/>
      <c r="VZO72"/>
      <c r="VZP72"/>
      <c r="VZQ72"/>
      <c r="VZR72"/>
      <c r="VZS72"/>
      <c r="VZT72"/>
      <c r="VZU72"/>
      <c r="VZV72"/>
      <c r="VZW72"/>
      <c r="VZX72"/>
      <c r="VZY72"/>
      <c r="VZZ72"/>
      <c r="WAA72"/>
      <c r="WAB72"/>
      <c r="WAC72"/>
      <c r="WAD72"/>
      <c r="WAE72"/>
      <c r="WAF72"/>
      <c r="WAG72"/>
      <c r="WAH72"/>
      <c r="WAI72"/>
      <c r="WAJ72"/>
      <c r="WAK72"/>
      <c r="WAL72"/>
      <c r="WAM72"/>
      <c r="WAN72"/>
      <c r="WAO72"/>
      <c r="WAP72"/>
      <c r="WAQ72"/>
      <c r="WAR72"/>
      <c r="WAS72"/>
      <c r="WAT72"/>
      <c r="WAU72"/>
      <c r="WAV72"/>
      <c r="WAW72"/>
      <c r="WAX72"/>
      <c r="WAY72"/>
      <c r="WAZ72"/>
      <c r="WBA72"/>
      <c r="WBB72"/>
      <c r="WBC72"/>
      <c r="WBD72"/>
      <c r="WBE72"/>
      <c r="WBF72"/>
      <c r="WBG72"/>
      <c r="WBH72"/>
      <c r="WBI72"/>
      <c r="WBJ72"/>
      <c r="WBK72"/>
      <c r="WBL72"/>
      <c r="WBM72"/>
      <c r="WBN72"/>
      <c r="WBO72"/>
      <c r="WBP72"/>
      <c r="WBQ72"/>
      <c r="WBR72"/>
      <c r="WBS72"/>
      <c r="WBT72"/>
      <c r="WBU72"/>
      <c r="WBV72"/>
      <c r="WBW72"/>
      <c r="WBX72"/>
      <c r="WBY72"/>
      <c r="WBZ72"/>
      <c r="WCA72"/>
      <c r="WCB72"/>
      <c r="WCC72"/>
      <c r="WCD72"/>
      <c r="WCE72"/>
      <c r="WCF72"/>
      <c r="WCG72"/>
      <c r="WCH72"/>
      <c r="WCI72"/>
      <c r="WCJ72"/>
      <c r="WCK72"/>
      <c r="WCL72"/>
      <c r="WCM72"/>
      <c r="WCN72"/>
      <c r="WCO72"/>
      <c r="WCP72"/>
      <c r="WCQ72"/>
      <c r="WCR72"/>
      <c r="WCS72"/>
      <c r="WCT72"/>
      <c r="WCU72"/>
      <c r="WCV72"/>
      <c r="WCW72"/>
      <c r="WCX72"/>
      <c r="WCY72"/>
      <c r="WCZ72"/>
      <c r="WDA72"/>
      <c r="WDB72"/>
      <c r="WDC72"/>
      <c r="WDD72"/>
      <c r="WDE72"/>
      <c r="WDF72"/>
      <c r="WDG72"/>
      <c r="WDH72"/>
      <c r="WDI72"/>
      <c r="WDJ72"/>
      <c r="WDK72"/>
      <c r="WDL72"/>
      <c r="WDM72"/>
      <c r="WDN72"/>
      <c r="WDO72"/>
      <c r="WDP72"/>
      <c r="WDQ72"/>
      <c r="WDR72"/>
      <c r="WDS72"/>
      <c r="WDT72"/>
      <c r="WDU72"/>
      <c r="WDV72"/>
      <c r="WDW72"/>
      <c r="WDX72"/>
      <c r="WDY72"/>
      <c r="WDZ72"/>
      <c r="WEA72"/>
      <c r="WEB72"/>
      <c r="WEC72"/>
      <c r="WED72"/>
      <c r="WEE72"/>
      <c r="WEF72"/>
      <c r="WEG72"/>
      <c r="WEH72"/>
      <c r="WEI72"/>
      <c r="WEJ72"/>
      <c r="WEK72"/>
      <c r="WEL72"/>
      <c r="WEM72"/>
      <c r="WEN72"/>
      <c r="WEO72"/>
      <c r="WEP72"/>
      <c r="WEQ72"/>
      <c r="WER72"/>
      <c r="WES72"/>
      <c r="WET72"/>
      <c r="WEU72"/>
      <c r="WEV72"/>
      <c r="WEW72"/>
      <c r="WEX72"/>
      <c r="WEY72"/>
      <c r="WEZ72"/>
      <c r="WFA72"/>
      <c r="WFB72"/>
      <c r="WFC72"/>
      <c r="WFD72"/>
      <c r="WFE72"/>
      <c r="WFF72"/>
      <c r="WFG72"/>
      <c r="WFH72"/>
      <c r="WFI72"/>
      <c r="WFJ72"/>
      <c r="WFK72"/>
      <c r="WFL72"/>
      <c r="WFM72"/>
      <c r="WFN72"/>
      <c r="WFO72"/>
      <c r="WFP72"/>
      <c r="WFQ72"/>
      <c r="WFR72"/>
      <c r="WFS72"/>
      <c r="WFT72"/>
      <c r="WFU72"/>
      <c r="WFV72"/>
      <c r="WFW72"/>
      <c r="WFX72"/>
      <c r="WFY72"/>
      <c r="WFZ72"/>
      <c r="WGA72"/>
      <c r="WGB72"/>
      <c r="WGC72"/>
      <c r="WGD72"/>
      <c r="WGE72"/>
      <c r="WGF72"/>
      <c r="WGG72"/>
      <c r="WGH72"/>
      <c r="WGI72"/>
      <c r="WGJ72"/>
      <c r="WGK72"/>
      <c r="WGL72"/>
      <c r="WGM72"/>
      <c r="WGN72"/>
      <c r="WGO72"/>
      <c r="WGP72"/>
      <c r="WGQ72"/>
      <c r="WGR72"/>
      <c r="WGS72"/>
      <c r="WGT72"/>
      <c r="WGU72"/>
      <c r="WGV72"/>
      <c r="WGW72"/>
      <c r="WGX72"/>
      <c r="WGY72"/>
      <c r="WGZ72"/>
      <c r="WHA72"/>
      <c r="WHB72"/>
      <c r="WHC72"/>
      <c r="WHD72"/>
      <c r="WHE72"/>
      <c r="WHF72"/>
      <c r="WHG72"/>
      <c r="WHH72"/>
      <c r="WHI72"/>
      <c r="WHJ72"/>
      <c r="WHK72"/>
      <c r="WHL72"/>
      <c r="WHM72"/>
      <c r="WHN72"/>
      <c r="WHO72"/>
      <c r="WHP72"/>
      <c r="WHQ72"/>
      <c r="WHR72"/>
      <c r="WHS72"/>
      <c r="WHT72"/>
      <c r="WHU72"/>
      <c r="WHV72"/>
      <c r="WHW72"/>
      <c r="WHX72"/>
      <c r="WHY72"/>
      <c r="WHZ72"/>
      <c r="WIA72"/>
      <c r="WIB72"/>
      <c r="WIC72"/>
      <c r="WID72"/>
      <c r="WIE72"/>
      <c r="WIF72"/>
      <c r="WIG72"/>
      <c r="WIH72"/>
      <c r="WII72"/>
      <c r="WIJ72"/>
      <c r="WIK72"/>
      <c r="WIL72"/>
      <c r="WIM72"/>
      <c r="WIN72"/>
      <c r="WIO72"/>
      <c r="WIP72"/>
      <c r="WIQ72"/>
      <c r="WIR72"/>
      <c r="WIS72"/>
      <c r="WIT72"/>
      <c r="WIU72"/>
      <c r="WIV72"/>
      <c r="WIW72"/>
      <c r="WIX72"/>
      <c r="WIY72"/>
      <c r="WIZ72"/>
      <c r="WJA72"/>
      <c r="WJB72"/>
      <c r="WJC72"/>
      <c r="WJD72"/>
      <c r="WJE72"/>
      <c r="WJF72"/>
      <c r="WJG72"/>
      <c r="WJH72"/>
      <c r="WJI72"/>
      <c r="WJJ72"/>
      <c r="WJK72"/>
      <c r="WJL72"/>
      <c r="WJM72"/>
      <c r="WJN72"/>
      <c r="WJO72"/>
      <c r="WJP72"/>
      <c r="WJQ72"/>
      <c r="WJR72"/>
      <c r="WJS72"/>
      <c r="WJT72"/>
      <c r="WJU72"/>
      <c r="WJV72"/>
      <c r="WJW72"/>
      <c r="WJX72"/>
      <c r="WJY72"/>
      <c r="WJZ72"/>
      <c r="WKA72"/>
      <c r="WKB72"/>
      <c r="WKC72"/>
      <c r="WKD72"/>
      <c r="WKE72"/>
      <c r="WKF72"/>
      <c r="WKG72"/>
      <c r="WKH72"/>
      <c r="WKI72"/>
      <c r="WKJ72"/>
      <c r="WKK72"/>
      <c r="WKL72"/>
      <c r="WKM72"/>
      <c r="WKN72"/>
      <c r="WKO72"/>
      <c r="WKP72"/>
      <c r="WKQ72"/>
      <c r="WKR72"/>
      <c r="WKS72"/>
      <c r="WKT72"/>
      <c r="WKU72"/>
      <c r="WKV72"/>
      <c r="WKW72"/>
      <c r="WKX72"/>
      <c r="WKY72"/>
      <c r="WKZ72"/>
      <c r="WLA72"/>
      <c r="WLB72"/>
      <c r="WLC72"/>
      <c r="WLD72"/>
      <c r="WLE72"/>
      <c r="WLF72"/>
      <c r="WLG72"/>
      <c r="WLH72"/>
      <c r="WLI72"/>
      <c r="WLJ72"/>
      <c r="WLK72"/>
      <c r="WLL72"/>
      <c r="WLM72"/>
      <c r="WLN72"/>
      <c r="WLO72"/>
      <c r="WLP72"/>
      <c r="WLQ72"/>
      <c r="WLR72"/>
      <c r="WLS72"/>
      <c r="WLT72"/>
      <c r="WLU72"/>
      <c r="WLV72"/>
      <c r="WLW72"/>
      <c r="WLX72"/>
      <c r="WLY72"/>
      <c r="WLZ72"/>
      <c r="WMA72"/>
      <c r="WMB72"/>
      <c r="WMC72"/>
      <c r="WMD72"/>
      <c r="WME72"/>
      <c r="WMF72"/>
      <c r="WMG72"/>
      <c r="WMH72"/>
      <c r="WMI72"/>
      <c r="WMJ72"/>
      <c r="WMK72"/>
      <c r="WML72"/>
      <c r="WMM72"/>
      <c r="WMN72"/>
      <c r="WMO72"/>
      <c r="WMP72"/>
      <c r="WMQ72"/>
      <c r="WMR72"/>
      <c r="WMS72"/>
      <c r="WMT72"/>
      <c r="WMU72"/>
      <c r="WMV72"/>
      <c r="WMW72"/>
      <c r="WMX72"/>
      <c r="WMY72"/>
      <c r="WMZ72"/>
      <c r="WNA72"/>
      <c r="WNB72"/>
      <c r="WNC72"/>
      <c r="WND72"/>
      <c r="WNE72"/>
      <c r="WNF72"/>
      <c r="WNG72"/>
      <c r="WNH72"/>
      <c r="WNI72"/>
      <c r="WNJ72"/>
      <c r="WNK72"/>
      <c r="WNL72"/>
      <c r="WNM72"/>
      <c r="WNN72"/>
      <c r="WNO72"/>
      <c r="WNP72"/>
      <c r="WNQ72"/>
      <c r="WNR72"/>
      <c r="WNS72"/>
      <c r="WNT72"/>
      <c r="WNU72"/>
      <c r="WNV72"/>
      <c r="WNW72"/>
      <c r="WNX72"/>
      <c r="WNY72"/>
      <c r="WNZ72"/>
      <c r="WOA72"/>
      <c r="WOB72"/>
      <c r="WOC72"/>
      <c r="WOD72"/>
      <c r="WOE72"/>
      <c r="WOF72"/>
      <c r="WOG72"/>
      <c r="WOH72"/>
      <c r="WOI72"/>
      <c r="WOJ72"/>
      <c r="WOK72"/>
      <c r="WOL72"/>
      <c r="WOM72"/>
      <c r="WON72"/>
      <c r="WOO72"/>
      <c r="WOP72"/>
      <c r="WOQ72"/>
      <c r="WOR72"/>
      <c r="WOS72"/>
      <c r="WOT72"/>
      <c r="WOU72"/>
      <c r="WOV72"/>
      <c r="WOW72"/>
      <c r="WOX72"/>
      <c r="WOY72"/>
      <c r="WOZ72"/>
      <c r="WPA72"/>
      <c r="WPB72"/>
      <c r="WPC72"/>
      <c r="WPD72"/>
      <c r="WPE72"/>
      <c r="WPF72"/>
      <c r="WPG72"/>
      <c r="WPH72"/>
      <c r="WPI72"/>
      <c r="WPJ72"/>
      <c r="WPK72"/>
      <c r="WPL72"/>
      <c r="WPM72"/>
      <c r="WPN72"/>
      <c r="WPO72"/>
      <c r="WPP72"/>
      <c r="WPQ72"/>
      <c r="WPR72"/>
      <c r="WPS72"/>
      <c r="WPT72"/>
      <c r="WPU72"/>
      <c r="WPV72"/>
      <c r="WPW72"/>
      <c r="WPX72"/>
      <c r="WPY72"/>
      <c r="WPZ72"/>
      <c r="WQA72"/>
      <c r="WQB72"/>
      <c r="WQC72"/>
      <c r="WQD72"/>
      <c r="WQE72"/>
      <c r="WQF72"/>
      <c r="WQG72"/>
      <c r="WQH72"/>
      <c r="WQI72"/>
      <c r="WQJ72"/>
      <c r="WQK72"/>
      <c r="WQL72"/>
      <c r="WQM72"/>
      <c r="WQN72"/>
      <c r="WQO72"/>
      <c r="WQP72"/>
      <c r="WQQ72"/>
      <c r="WQR72"/>
      <c r="WQS72"/>
      <c r="WQT72"/>
      <c r="WQU72"/>
      <c r="WQV72"/>
      <c r="WQW72"/>
      <c r="WQX72"/>
      <c r="WQY72"/>
      <c r="WQZ72"/>
      <c r="WRA72"/>
      <c r="WRB72"/>
      <c r="WRC72"/>
      <c r="WRD72"/>
      <c r="WRE72"/>
      <c r="WRF72"/>
      <c r="WRG72"/>
      <c r="WRH72"/>
      <c r="WRI72"/>
      <c r="WRJ72"/>
      <c r="WRK72"/>
      <c r="WRL72"/>
      <c r="WRM72"/>
      <c r="WRN72"/>
      <c r="WRO72"/>
      <c r="WRP72"/>
      <c r="WRQ72"/>
      <c r="WRR72"/>
      <c r="WRS72"/>
      <c r="WRT72"/>
      <c r="WRU72"/>
      <c r="WRV72"/>
      <c r="WRW72"/>
      <c r="WRX72"/>
      <c r="WRY72"/>
      <c r="WRZ72"/>
      <c r="WSA72"/>
      <c r="WSB72"/>
      <c r="WSC72"/>
      <c r="WSD72"/>
      <c r="WSE72"/>
      <c r="WSF72"/>
      <c r="WSG72"/>
      <c r="WSH72"/>
      <c r="WSI72"/>
      <c r="WSJ72"/>
      <c r="WSK72"/>
      <c r="WSL72"/>
      <c r="WSM72"/>
      <c r="WSN72"/>
      <c r="WSO72"/>
      <c r="WSP72"/>
      <c r="WSQ72"/>
      <c r="WSR72"/>
      <c r="WSS72"/>
      <c r="WST72"/>
      <c r="WSU72"/>
      <c r="WSV72"/>
      <c r="WSW72"/>
      <c r="WSX72"/>
      <c r="WSY72"/>
      <c r="WSZ72"/>
      <c r="WTA72"/>
      <c r="WTB72"/>
      <c r="WTC72"/>
      <c r="WTD72"/>
      <c r="WTE72"/>
      <c r="WTF72"/>
      <c r="WTG72"/>
      <c r="WTH72"/>
      <c r="WTI72"/>
      <c r="WTJ72"/>
      <c r="WTK72"/>
      <c r="WTL72"/>
      <c r="WTM72"/>
      <c r="WTN72"/>
      <c r="WTO72"/>
      <c r="WTP72"/>
      <c r="WTQ72"/>
      <c r="WTR72"/>
      <c r="WTS72"/>
      <c r="WTT72"/>
      <c r="WTU72"/>
      <c r="WTV72"/>
      <c r="WTW72"/>
      <c r="WTX72"/>
      <c r="WTY72"/>
      <c r="WTZ72"/>
      <c r="WUA72"/>
      <c r="WUB72"/>
      <c r="WUC72"/>
      <c r="WUD72"/>
      <c r="WUE72"/>
      <c r="WUF72"/>
      <c r="WUG72"/>
      <c r="WUH72"/>
      <c r="WUI72"/>
      <c r="WUJ72"/>
      <c r="WUK72"/>
      <c r="WUL72"/>
      <c r="WUM72"/>
      <c r="WUN72"/>
      <c r="WUO72"/>
      <c r="WUP72"/>
      <c r="WUQ72"/>
      <c r="WUR72"/>
      <c r="WUS72"/>
      <c r="WUT72"/>
      <c r="WUU72"/>
      <c r="WUV72"/>
      <c r="WUW72"/>
      <c r="WUX72"/>
      <c r="WUY72"/>
      <c r="WUZ72"/>
      <c r="WVA72"/>
      <c r="WVB72"/>
      <c r="WVC72"/>
      <c r="WVD72"/>
      <c r="WVE72"/>
      <c r="WVF72"/>
      <c r="WVG72"/>
      <c r="WVH72"/>
      <c r="WVI72"/>
      <c r="WVJ72"/>
      <c r="WVK72"/>
      <c r="WVL72"/>
      <c r="WVM72"/>
      <c r="WVN72"/>
      <c r="WVO72"/>
      <c r="WVP72"/>
      <c r="WVQ72"/>
      <c r="WVR72"/>
      <c r="WVS72"/>
      <c r="WVT72"/>
      <c r="WVU72"/>
      <c r="WVV72"/>
      <c r="WVW72"/>
      <c r="WVX72"/>
      <c r="WVY72"/>
      <c r="WVZ72"/>
      <c r="WWA72"/>
      <c r="WWB72"/>
      <c r="WWC72"/>
      <c r="WWD72"/>
      <c r="WWE72"/>
      <c r="WWF72"/>
      <c r="WWG72"/>
      <c r="WWH72"/>
      <c r="WWI72"/>
      <c r="WWJ72"/>
      <c r="WWK72"/>
      <c r="WWL72"/>
      <c r="WWM72"/>
      <c r="WWN72"/>
      <c r="WWO72"/>
      <c r="WWP72"/>
      <c r="WWQ72"/>
      <c r="WWR72"/>
      <c r="WWS72"/>
      <c r="WWT72"/>
      <c r="WWU72"/>
      <c r="WWV72"/>
      <c r="WWW72"/>
      <c r="WWX72"/>
      <c r="WWY72"/>
      <c r="WWZ72"/>
      <c r="WXA72"/>
      <c r="WXB72"/>
      <c r="WXC72"/>
      <c r="WXD72"/>
      <c r="WXE72"/>
      <c r="WXF72"/>
      <c r="WXG72"/>
      <c r="WXH72"/>
      <c r="WXI72"/>
      <c r="WXJ72"/>
      <c r="WXK72"/>
      <c r="WXL72"/>
      <c r="WXM72"/>
      <c r="WXN72"/>
      <c r="WXO72"/>
      <c r="WXP72"/>
      <c r="WXQ72"/>
      <c r="WXR72"/>
      <c r="WXS72"/>
      <c r="WXT72"/>
      <c r="WXU72"/>
      <c r="WXV72"/>
      <c r="WXW72"/>
      <c r="WXX72"/>
      <c r="WXY72"/>
      <c r="WXZ72"/>
      <c r="WYA72"/>
      <c r="WYB72"/>
      <c r="WYC72"/>
      <c r="WYD72"/>
      <c r="WYE72"/>
      <c r="WYF72"/>
      <c r="WYG72"/>
      <c r="WYH72"/>
      <c r="WYI72"/>
      <c r="WYJ72"/>
      <c r="WYK72"/>
      <c r="WYL72"/>
      <c r="WYM72"/>
      <c r="WYN72"/>
      <c r="WYO72"/>
      <c r="WYP72"/>
      <c r="WYQ72"/>
      <c r="WYR72"/>
      <c r="WYS72"/>
      <c r="WYT72"/>
      <c r="WYU72"/>
      <c r="WYV72"/>
      <c r="WYW72"/>
      <c r="WYX72"/>
      <c r="WYY72"/>
      <c r="WYZ72"/>
      <c r="WZA72"/>
      <c r="WZB72"/>
      <c r="WZC72"/>
      <c r="WZD72"/>
      <c r="WZE72"/>
      <c r="WZF72"/>
      <c r="WZG72"/>
      <c r="WZH72"/>
      <c r="WZI72"/>
      <c r="WZJ72"/>
      <c r="WZK72"/>
      <c r="WZL72"/>
      <c r="WZM72"/>
      <c r="WZN72"/>
      <c r="WZO72"/>
      <c r="WZP72"/>
      <c r="WZQ72"/>
      <c r="WZR72"/>
      <c r="WZS72"/>
      <c r="WZT72"/>
      <c r="WZU72"/>
      <c r="WZV72"/>
      <c r="WZW72"/>
      <c r="WZX72"/>
      <c r="WZY72"/>
      <c r="WZZ72"/>
      <c r="XAA72"/>
      <c r="XAB72"/>
      <c r="XAC72"/>
      <c r="XAD72"/>
      <c r="XAE72"/>
      <c r="XAF72"/>
      <c r="XAG72"/>
      <c r="XAH72"/>
      <c r="XAI72"/>
      <c r="XAJ72"/>
      <c r="XAK72"/>
      <c r="XAL72"/>
      <c r="XAM72"/>
      <c r="XAN72"/>
      <c r="XAO72"/>
      <c r="XAP72"/>
      <c r="XAQ72"/>
      <c r="XAR72"/>
      <c r="XAS72"/>
      <c r="XAT72"/>
      <c r="XAU72"/>
      <c r="XAV72"/>
      <c r="XAW72"/>
      <c r="XAX72"/>
      <c r="XAY72"/>
      <c r="XAZ72"/>
      <c r="XBA72"/>
      <c r="XBB72"/>
      <c r="XBC72"/>
      <c r="XBD72"/>
      <c r="XBE72"/>
      <c r="XBF72"/>
      <c r="XBG72"/>
      <c r="XBH72"/>
      <c r="XBI72"/>
      <c r="XBJ72"/>
      <c r="XBK72"/>
      <c r="XBL72"/>
      <c r="XBM72"/>
      <c r="XBN72"/>
      <c r="XBO72"/>
      <c r="XBP72"/>
      <c r="XBQ72"/>
      <c r="XBR72"/>
      <c r="XBS72"/>
      <c r="XBT72"/>
      <c r="XBU72"/>
      <c r="XBV72"/>
      <c r="XBW72"/>
      <c r="XBX72"/>
      <c r="XBY72"/>
      <c r="XBZ72"/>
      <c r="XCA72"/>
      <c r="XCB72"/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pans="1:16384" s="3" customFormat="1" ht="12" customHeight="1">
      <c r="A73" s="41"/>
      <c r="B73" s="39"/>
      <c r="C73" s="301"/>
      <c r="D73" s="302"/>
      <c r="E73" s="303"/>
      <c r="F73" s="30"/>
      <c r="G73" s="335"/>
      <c r="H73" s="106"/>
      <c r="I73" s="301"/>
      <c r="J73" s="302"/>
      <c r="K73" s="303"/>
      <c r="L73" s="30"/>
      <c r="M73" s="259">
        <f>G63/G65</f>
        <v>0.10025229205383147</v>
      </c>
      <c r="N73" s="31"/>
      <c r="O73"/>
      <c r="P73"/>
      <c r="Q73" s="35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pans="1:16384" s="3" customFormat="1" ht="12" customHeight="1">
      <c r="A74" s="41"/>
      <c r="B74" s="39"/>
      <c r="C74" s="171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/>
      <c r="P74"/>
      <c r="Q74" s="35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pans="1:16384" s="3" customFormat="1" ht="10.5" hidden="1" customHeight="1" thickTop="1">
      <c r="A75" s="41"/>
      <c r="B75" s="39"/>
      <c r="C75" s="171"/>
      <c r="D75" s="106"/>
      <c r="E75" s="106"/>
      <c r="F75" s="30"/>
      <c r="G75" s="30"/>
      <c r="H75" s="30"/>
      <c r="I75" s="30"/>
      <c r="J75" s="30"/>
      <c r="K75" s="30"/>
      <c r="L75" s="30"/>
      <c r="M75" s="30"/>
      <c r="N75" s="31"/>
      <c r="O75"/>
      <c r="P75"/>
      <c r="Q75" s="3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  <c r="NRJ75"/>
      <c r="NRK75"/>
      <c r="NRL75"/>
      <c r="NRM75"/>
      <c r="NRN75"/>
      <c r="NRO75"/>
      <c r="NRP75"/>
      <c r="NRQ75"/>
      <c r="NRR75"/>
      <c r="NRS75"/>
      <c r="NRT75"/>
      <c r="NRU75"/>
      <c r="NRV75"/>
      <c r="NRW75"/>
      <c r="NRX75"/>
      <c r="NRY75"/>
      <c r="NRZ75"/>
      <c r="NSA75"/>
      <c r="NSB75"/>
      <c r="NSC75"/>
      <c r="NSD75"/>
      <c r="NSE75"/>
      <c r="NSF75"/>
      <c r="NSG75"/>
      <c r="NSH75"/>
      <c r="NSI75"/>
      <c r="NSJ75"/>
      <c r="NSK75"/>
      <c r="NSL75"/>
      <c r="NSM75"/>
      <c r="NSN75"/>
      <c r="NSO75"/>
      <c r="NSP75"/>
      <c r="NSQ75"/>
      <c r="NSR75"/>
      <c r="NSS75"/>
      <c r="NST75"/>
      <c r="NSU75"/>
      <c r="NSV75"/>
      <c r="NSW75"/>
      <c r="NSX75"/>
      <c r="NSY75"/>
      <c r="NSZ75"/>
      <c r="NTA75"/>
      <c r="NTB75"/>
      <c r="NTC75"/>
      <c r="NTD75"/>
      <c r="NTE75"/>
      <c r="NTF75"/>
      <c r="NTG75"/>
      <c r="NTH75"/>
      <c r="NTI75"/>
      <c r="NTJ75"/>
      <c r="NTK75"/>
      <c r="NTL75"/>
      <c r="NTM75"/>
      <c r="NTN75"/>
      <c r="NTO75"/>
      <c r="NTP75"/>
      <c r="NTQ75"/>
      <c r="NTR75"/>
      <c r="NTS75"/>
      <c r="NTT75"/>
      <c r="NTU75"/>
      <c r="NTV75"/>
      <c r="NTW75"/>
      <c r="NTX75"/>
      <c r="NTY75"/>
      <c r="NTZ75"/>
      <c r="NUA75"/>
      <c r="NUB75"/>
      <c r="NUC75"/>
      <c r="NUD75"/>
      <c r="NUE75"/>
      <c r="NUF75"/>
      <c r="NUG75"/>
      <c r="NUH75"/>
      <c r="NUI75"/>
      <c r="NUJ75"/>
      <c r="NUK75"/>
      <c r="NUL75"/>
      <c r="NUM75"/>
      <c r="NUN75"/>
      <c r="NUO75"/>
      <c r="NUP75"/>
      <c r="NUQ75"/>
      <c r="NUR75"/>
      <c r="NUS75"/>
      <c r="NUT75"/>
      <c r="NUU75"/>
      <c r="NUV75"/>
      <c r="NUW75"/>
      <c r="NUX75"/>
      <c r="NUY75"/>
      <c r="NUZ75"/>
      <c r="NVA75"/>
      <c r="NVB75"/>
      <c r="NVC75"/>
      <c r="NVD75"/>
      <c r="NVE75"/>
      <c r="NVF75"/>
      <c r="NVG75"/>
      <c r="NVH75"/>
      <c r="NVI75"/>
      <c r="NVJ75"/>
      <c r="NVK75"/>
      <c r="NVL75"/>
      <c r="NVM75"/>
      <c r="NVN75"/>
      <c r="NVO75"/>
      <c r="NVP75"/>
      <c r="NVQ75"/>
      <c r="NVR75"/>
      <c r="NVS75"/>
      <c r="NVT75"/>
      <c r="NVU75"/>
      <c r="NVV75"/>
      <c r="NVW75"/>
      <c r="NVX75"/>
      <c r="NVY75"/>
      <c r="NVZ75"/>
      <c r="NWA75"/>
      <c r="NWB75"/>
      <c r="NWC75"/>
      <c r="NWD75"/>
      <c r="NWE75"/>
      <c r="NWF75"/>
      <c r="NWG75"/>
      <c r="NWH75"/>
      <c r="NWI75"/>
      <c r="NWJ75"/>
      <c r="NWK75"/>
      <c r="NWL75"/>
      <c r="NWM75"/>
      <c r="NWN75"/>
      <c r="NWO75"/>
      <c r="NWP75"/>
      <c r="NWQ75"/>
      <c r="NWR75"/>
      <c r="NWS75"/>
      <c r="NWT75"/>
      <c r="NWU75"/>
      <c r="NWV75"/>
      <c r="NWW75"/>
      <c r="NWX75"/>
      <c r="NWY75"/>
      <c r="NWZ75"/>
      <c r="NXA75"/>
      <c r="NXB75"/>
      <c r="NXC75"/>
      <c r="NXD75"/>
      <c r="NXE75"/>
      <c r="NXF75"/>
      <c r="NXG75"/>
      <c r="NXH75"/>
      <c r="NXI75"/>
      <c r="NXJ75"/>
      <c r="NXK75"/>
      <c r="NXL75"/>
      <c r="NXM75"/>
      <c r="NXN75"/>
      <c r="NXO75"/>
      <c r="NXP75"/>
      <c r="NXQ75"/>
      <c r="NXR75"/>
      <c r="NXS75"/>
      <c r="NXT75"/>
      <c r="NXU75"/>
      <c r="NXV75"/>
      <c r="NXW75"/>
      <c r="NXX75"/>
      <c r="NXY75"/>
      <c r="NXZ75"/>
      <c r="NYA75"/>
      <c r="NYB75"/>
      <c r="NYC75"/>
      <c r="NYD75"/>
      <c r="NYE75"/>
      <c r="NYF75"/>
      <c r="NYG75"/>
      <c r="NYH75"/>
      <c r="NYI75"/>
      <c r="NYJ75"/>
      <c r="NYK75"/>
      <c r="NYL75"/>
      <c r="NYM75"/>
      <c r="NYN75"/>
      <c r="NYO75"/>
      <c r="NYP75"/>
      <c r="NYQ75"/>
      <c r="NYR75"/>
      <c r="NYS75"/>
      <c r="NYT75"/>
      <c r="NYU75"/>
      <c r="NYV75"/>
      <c r="NYW75"/>
      <c r="NYX75"/>
      <c r="NYY75"/>
      <c r="NYZ75"/>
      <c r="NZA75"/>
      <c r="NZB75"/>
      <c r="NZC75"/>
      <c r="NZD75"/>
      <c r="NZE75"/>
      <c r="NZF75"/>
      <c r="NZG75"/>
      <c r="NZH75"/>
      <c r="NZI75"/>
      <c r="NZJ75"/>
      <c r="NZK75"/>
      <c r="NZL75"/>
      <c r="NZM75"/>
      <c r="NZN75"/>
      <c r="NZO75"/>
      <c r="NZP75"/>
      <c r="NZQ75"/>
      <c r="NZR75"/>
      <c r="NZS75"/>
      <c r="NZT75"/>
      <c r="NZU75"/>
      <c r="NZV75"/>
      <c r="NZW75"/>
      <c r="NZX75"/>
      <c r="NZY75"/>
      <c r="NZZ75"/>
      <c r="OAA75"/>
      <c r="OAB75"/>
      <c r="OAC75"/>
      <c r="OAD75"/>
      <c r="OAE75"/>
      <c r="OAF75"/>
      <c r="OAG75"/>
      <c r="OAH75"/>
      <c r="OAI75"/>
      <c r="OAJ75"/>
      <c r="OAK75"/>
      <c r="OAL75"/>
      <c r="OAM75"/>
      <c r="OAN75"/>
      <c r="OAO75"/>
      <c r="OAP75"/>
      <c r="OAQ75"/>
      <c r="OAR75"/>
      <c r="OAS75"/>
      <c r="OAT75"/>
      <c r="OAU75"/>
      <c r="OAV75"/>
      <c r="OAW75"/>
      <c r="OAX75"/>
      <c r="OAY75"/>
      <c r="OAZ75"/>
      <c r="OBA75"/>
      <c r="OBB75"/>
      <c r="OBC75"/>
      <c r="OBD75"/>
      <c r="OBE75"/>
      <c r="OBF75"/>
      <c r="OBG75"/>
      <c r="OBH75"/>
      <c r="OBI75"/>
      <c r="OBJ75"/>
      <c r="OBK75"/>
      <c r="OBL75"/>
      <c r="OBM75"/>
      <c r="OBN75"/>
      <c r="OBO75"/>
      <c r="OBP75"/>
      <c r="OBQ75"/>
      <c r="OBR75"/>
      <c r="OBS75"/>
      <c r="OBT75"/>
      <c r="OBU75"/>
      <c r="OBV75"/>
      <c r="OBW75"/>
      <c r="OBX75"/>
      <c r="OBY75"/>
      <c r="OBZ75"/>
      <c r="OCA75"/>
      <c r="OCB75"/>
      <c r="OCC75"/>
      <c r="OCD75"/>
      <c r="OCE75"/>
      <c r="OCF75"/>
      <c r="OCG75"/>
      <c r="OCH75"/>
      <c r="OCI75"/>
      <c r="OCJ75"/>
      <c r="OCK75"/>
      <c r="OCL75"/>
      <c r="OCM75"/>
      <c r="OCN75"/>
      <c r="OCO75"/>
      <c r="OCP75"/>
      <c r="OCQ75"/>
      <c r="OCR75"/>
      <c r="OCS75"/>
      <c r="OCT75"/>
      <c r="OCU75"/>
      <c r="OCV75"/>
      <c r="OCW75"/>
      <c r="OCX75"/>
      <c r="OCY75"/>
      <c r="OCZ75"/>
      <c r="ODA75"/>
      <c r="ODB75"/>
      <c r="ODC75"/>
      <c r="ODD75"/>
      <c r="ODE75"/>
      <c r="ODF75"/>
      <c r="ODG75"/>
      <c r="ODH75"/>
      <c r="ODI75"/>
      <c r="ODJ75"/>
      <c r="ODK75"/>
      <c r="ODL75"/>
      <c r="ODM75"/>
      <c r="ODN75"/>
      <c r="ODO75"/>
      <c r="ODP75"/>
      <c r="ODQ75"/>
      <c r="ODR75"/>
      <c r="ODS75"/>
      <c r="ODT75"/>
      <c r="ODU75"/>
      <c r="ODV75"/>
      <c r="ODW75"/>
      <c r="ODX75"/>
      <c r="ODY75"/>
      <c r="ODZ75"/>
      <c r="OEA75"/>
      <c r="OEB75"/>
      <c r="OEC75"/>
      <c r="OED75"/>
      <c r="OEE75"/>
      <c r="OEF75"/>
      <c r="OEG75"/>
      <c r="OEH75"/>
      <c r="OEI75"/>
      <c r="OEJ75"/>
      <c r="OEK75"/>
      <c r="OEL75"/>
      <c r="OEM75"/>
      <c r="OEN75"/>
      <c r="OEO75"/>
      <c r="OEP75"/>
      <c r="OEQ75"/>
      <c r="OER75"/>
      <c r="OES75"/>
      <c r="OET75"/>
      <c r="OEU75"/>
      <c r="OEV75"/>
      <c r="OEW75"/>
      <c r="OEX75"/>
      <c r="OEY75"/>
      <c r="OEZ75"/>
      <c r="OFA75"/>
      <c r="OFB75"/>
      <c r="OFC75"/>
      <c r="OFD75"/>
      <c r="OFE75"/>
      <c r="OFF75"/>
      <c r="OFG75"/>
      <c r="OFH75"/>
      <c r="OFI75"/>
      <c r="OFJ75"/>
      <c r="OFK75"/>
      <c r="OFL75"/>
      <c r="OFM75"/>
      <c r="OFN75"/>
      <c r="OFO75"/>
      <c r="OFP75"/>
      <c r="OFQ75"/>
      <c r="OFR75"/>
      <c r="OFS75"/>
      <c r="OFT75"/>
      <c r="OFU75"/>
      <c r="OFV75"/>
      <c r="OFW75"/>
      <c r="OFX75"/>
      <c r="OFY75"/>
      <c r="OFZ75"/>
      <c r="OGA75"/>
      <c r="OGB75"/>
      <c r="OGC75"/>
      <c r="OGD75"/>
      <c r="OGE75"/>
      <c r="OGF75"/>
      <c r="OGG75"/>
      <c r="OGH75"/>
      <c r="OGI75"/>
      <c r="OGJ75"/>
      <c r="OGK75"/>
      <c r="OGL75"/>
      <c r="OGM75"/>
      <c r="OGN75"/>
      <c r="OGO75"/>
      <c r="OGP75"/>
      <c r="OGQ75"/>
      <c r="OGR75"/>
      <c r="OGS75"/>
      <c r="OGT75"/>
      <c r="OGU75"/>
      <c r="OGV75"/>
      <c r="OGW75"/>
      <c r="OGX75"/>
      <c r="OGY75"/>
      <c r="OGZ75"/>
      <c r="OHA75"/>
      <c r="OHB75"/>
      <c r="OHC75"/>
      <c r="OHD75"/>
      <c r="OHE75"/>
      <c r="OHF75"/>
      <c r="OHG75"/>
      <c r="OHH75"/>
      <c r="OHI75"/>
      <c r="OHJ75"/>
      <c r="OHK75"/>
      <c r="OHL75"/>
      <c r="OHM75"/>
      <c r="OHN75"/>
      <c r="OHO75"/>
      <c r="OHP75"/>
      <c r="OHQ75"/>
      <c r="OHR75"/>
      <c r="OHS75"/>
      <c r="OHT75"/>
      <c r="OHU75"/>
      <c r="OHV75"/>
      <c r="OHW75"/>
      <c r="OHX75"/>
      <c r="OHY75"/>
      <c r="OHZ75"/>
      <c r="OIA75"/>
      <c r="OIB75"/>
      <c r="OIC75"/>
      <c r="OID75"/>
      <c r="OIE75"/>
      <c r="OIF75"/>
      <c r="OIG75"/>
      <c r="OIH75"/>
      <c r="OII75"/>
      <c r="OIJ75"/>
      <c r="OIK75"/>
      <c r="OIL75"/>
      <c r="OIM75"/>
      <c r="OIN75"/>
      <c r="OIO75"/>
      <c r="OIP75"/>
      <c r="OIQ75"/>
      <c r="OIR75"/>
      <c r="OIS75"/>
      <c r="OIT75"/>
      <c r="OIU75"/>
      <c r="OIV75"/>
      <c r="OIW75"/>
      <c r="OIX75"/>
      <c r="OIY75"/>
      <c r="OIZ75"/>
      <c r="OJA75"/>
      <c r="OJB75"/>
      <c r="OJC75"/>
      <c r="OJD75"/>
      <c r="OJE75"/>
      <c r="OJF75"/>
      <c r="OJG75"/>
      <c r="OJH75"/>
      <c r="OJI75"/>
      <c r="OJJ75"/>
      <c r="OJK75"/>
      <c r="OJL75"/>
      <c r="OJM75"/>
      <c r="OJN75"/>
      <c r="OJO75"/>
      <c r="OJP75"/>
      <c r="OJQ75"/>
      <c r="OJR75"/>
      <c r="OJS75"/>
      <c r="OJT75"/>
      <c r="OJU75"/>
      <c r="OJV75"/>
      <c r="OJW75"/>
      <c r="OJX75"/>
      <c r="OJY75"/>
      <c r="OJZ75"/>
      <c r="OKA75"/>
      <c r="OKB75"/>
      <c r="OKC75"/>
      <c r="OKD75"/>
      <c r="OKE75"/>
      <c r="OKF75"/>
      <c r="OKG75"/>
      <c r="OKH75"/>
      <c r="OKI75"/>
      <c r="OKJ75"/>
      <c r="OKK75"/>
      <c r="OKL75"/>
      <c r="OKM75"/>
      <c r="OKN75"/>
      <c r="OKO75"/>
      <c r="OKP75"/>
      <c r="OKQ75"/>
      <c r="OKR75"/>
      <c r="OKS75"/>
      <c r="OKT75"/>
      <c r="OKU75"/>
      <c r="OKV75"/>
      <c r="OKW75"/>
      <c r="OKX75"/>
      <c r="OKY75"/>
      <c r="OKZ75"/>
      <c r="OLA75"/>
      <c r="OLB75"/>
      <c r="OLC75"/>
      <c r="OLD75"/>
      <c r="OLE75"/>
      <c r="OLF75"/>
      <c r="OLG75"/>
      <c r="OLH75"/>
      <c r="OLI75"/>
      <c r="OLJ75"/>
      <c r="OLK75"/>
      <c r="OLL75"/>
      <c r="OLM75"/>
      <c r="OLN75"/>
      <c r="OLO75"/>
      <c r="OLP75"/>
      <c r="OLQ75"/>
      <c r="OLR75"/>
      <c r="OLS75"/>
      <c r="OLT75"/>
      <c r="OLU75"/>
      <c r="OLV75"/>
      <c r="OLW75"/>
      <c r="OLX75"/>
      <c r="OLY75"/>
      <c r="OLZ75"/>
      <c r="OMA75"/>
      <c r="OMB75"/>
      <c r="OMC75"/>
      <c r="OMD75"/>
      <c r="OME75"/>
      <c r="OMF75"/>
      <c r="OMG75"/>
      <c r="OMH75"/>
      <c r="OMI75"/>
      <c r="OMJ75"/>
      <c r="OMK75"/>
      <c r="OML75"/>
      <c r="OMM75"/>
      <c r="OMN75"/>
      <c r="OMO75"/>
      <c r="OMP75"/>
      <c r="OMQ75"/>
      <c r="OMR75"/>
      <c r="OMS75"/>
      <c r="OMT75"/>
      <c r="OMU75"/>
      <c r="OMV75"/>
      <c r="OMW75"/>
      <c r="OMX75"/>
      <c r="OMY75"/>
      <c r="OMZ75"/>
      <c r="ONA75"/>
      <c r="ONB75"/>
      <c r="ONC75"/>
      <c r="OND75"/>
      <c r="ONE75"/>
      <c r="ONF75"/>
      <c r="ONG75"/>
      <c r="ONH75"/>
      <c r="ONI75"/>
      <c r="ONJ75"/>
      <c r="ONK75"/>
      <c r="ONL75"/>
      <c r="ONM75"/>
      <c r="ONN75"/>
      <c r="ONO75"/>
      <c r="ONP75"/>
      <c r="ONQ75"/>
      <c r="ONR75"/>
      <c r="ONS75"/>
      <c r="ONT75"/>
      <c r="ONU75"/>
      <c r="ONV75"/>
      <c r="ONW75"/>
      <c r="ONX75"/>
      <c r="ONY75"/>
      <c r="ONZ75"/>
      <c r="OOA75"/>
      <c r="OOB75"/>
      <c r="OOC75"/>
      <c r="OOD75"/>
      <c r="OOE75"/>
      <c r="OOF75"/>
      <c r="OOG75"/>
      <c r="OOH75"/>
      <c r="OOI75"/>
      <c r="OOJ75"/>
      <c r="OOK75"/>
      <c r="OOL75"/>
      <c r="OOM75"/>
      <c r="OON75"/>
      <c r="OOO75"/>
      <c r="OOP75"/>
      <c r="OOQ75"/>
      <c r="OOR75"/>
      <c r="OOS75"/>
      <c r="OOT75"/>
      <c r="OOU75"/>
      <c r="OOV75"/>
      <c r="OOW75"/>
      <c r="OOX75"/>
      <c r="OOY75"/>
      <c r="OOZ75"/>
      <c r="OPA75"/>
      <c r="OPB75"/>
      <c r="OPC75"/>
      <c r="OPD75"/>
      <c r="OPE75"/>
      <c r="OPF75"/>
      <c r="OPG75"/>
      <c r="OPH75"/>
      <c r="OPI75"/>
      <c r="OPJ75"/>
      <c r="OPK75"/>
      <c r="OPL75"/>
      <c r="OPM75"/>
      <c r="OPN75"/>
      <c r="OPO75"/>
      <c r="OPP75"/>
      <c r="OPQ75"/>
      <c r="OPR75"/>
      <c r="OPS75"/>
      <c r="OPT75"/>
      <c r="OPU75"/>
      <c r="OPV75"/>
      <c r="OPW75"/>
      <c r="OPX75"/>
      <c r="OPY75"/>
      <c r="OPZ75"/>
      <c r="OQA75"/>
      <c r="OQB75"/>
      <c r="OQC75"/>
      <c r="OQD75"/>
      <c r="OQE75"/>
      <c r="OQF75"/>
      <c r="OQG75"/>
      <c r="OQH75"/>
      <c r="OQI75"/>
      <c r="OQJ75"/>
      <c r="OQK75"/>
      <c r="OQL75"/>
      <c r="OQM75"/>
      <c r="OQN75"/>
      <c r="OQO75"/>
      <c r="OQP75"/>
      <c r="OQQ75"/>
      <c r="OQR75"/>
      <c r="OQS75"/>
      <c r="OQT75"/>
      <c r="OQU75"/>
      <c r="OQV75"/>
      <c r="OQW75"/>
      <c r="OQX75"/>
      <c r="OQY75"/>
      <c r="OQZ75"/>
      <c r="ORA75"/>
      <c r="ORB75"/>
      <c r="ORC75"/>
      <c r="ORD75"/>
      <c r="ORE75"/>
      <c r="ORF75"/>
      <c r="ORG75"/>
      <c r="ORH75"/>
      <c r="ORI75"/>
      <c r="ORJ75"/>
      <c r="ORK75"/>
      <c r="ORL75"/>
      <c r="ORM75"/>
      <c r="ORN75"/>
      <c r="ORO75"/>
      <c r="ORP75"/>
      <c r="ORQ75"/>
      <c r="ORR75"/>
      <c r="ORS75"/>
      <c r="ORT75"/>
      <c r="ORU75"/>
      <c r="ORV75"/>
      <c r="ORW75"/>
      <c r="ORX75"/>
      <c r="ORY75"/>
      <c r="ORZ75"/>
      <c r="OSA75"/>
      <c r="OSB75"/>
      <c r="OSC75"/>
      <c r="OSD75"/>
      <c r="OSE75"/>
      <c r="OSF75"/>
      <c r="OSG75"/>
      <c r="OSH75"/>
      <c r="OSI75"/>
      <c r="OSJ75"/>
      <c r="OSK75"/>
      <c r="OSL75"/>
      <c r="OSM75"/>
      <c r="OSN75"/>
      <c r="OSO75"/>
      <c r="OSP75"/>
      <c r="OSQ75"/>
      <c r="OSR75"/>
      <c r="OSS75"/>
      <c r="OST75"/>
      <c r="OSU75"/>
      <c r="OSV75"/>
      <c r="OSW75"/>
      <c r="OSX75"/>
      <c r="OSY75"/>
      <c r="OSZ75"/>
      <c r="OTA75"/>
      <c r="OTB75"/>
      <c r="OTC75"/>
      <c r="OTD75"/>
      <c r="OTE75"/>
      <c r="OTF75"/>
      <c r="OTG75"/>
      <c r="OTH75"/>
      <c r="OTI75"/>
      <c r="OTJ75"/>
      <c r="OTK75"/>
      <c r="OTL75"/>
      <c r="OTM75"/>
      <c r="OTN75"/>
      <c r="OTO75"/>
      <c r="OTP75"/>
      <c r="OTQ75"/>
      <c r="OTR75"/>
      <c r="OTS75"/>
      <c r="OTT75"/>
      <c r="OTU75"/>
      <c r="OTV75"/>
      <c r="OTW75"/>
      <c r="OTX75"/>
      <c r="OTY75"/>
      <c r="OTZ75"/>
      <c r="OUA75"/>
      <c r="OUB75"/>
      <c r="OUC75"/>
      <c r="OUD75"/>
      <c r="OUE75"/>
      <c r="OUF75"/>
      <c r="OUG75"/>
      <c r="OUH75"/>
      <c r="OUI75"/>
      <c r="OUJ75"/>
      <c r="OUK75"/>
      <c r="OUL75"/>
      <c r="OUM75"/>
      <c r="OUN75"/>
      <c r="OUO75"/>
      <c r="OUP75"/>
      <c r="OUQ75"/>
      <c r="OUR75"/>
      <c r="OUS75"/>
      <c r="OUT75"/>
      <c r="OUU75"/>
      <c r="OUV75"/>
      <c r="OUW75"/>
      <c r="OUX75"/>
      <c r="OUY75"/>
      <c r="OUZ75"/>
      <c r="OVA75"/>
      <c r="OVB75"/>
      <c r="OVC75"/>
      <c r="OVD75"/>
      <c r="OVE75"/>
      <c r="OVF75"/>
      <c r="OVG75"/>
      <c r="OVH75"/>
      <c r="OVI75"/>
      <c r="OVJ75"/>
      <c r="OVK75"/>
      <c r="OVL75"/>
      <c r="OVM75"/>
      <c r="OVN75"/>
      <c r="OVO75"/>
      <c r="OVP75"/>
      <c r="OVQ75"/>
      <c r="OVR75"/>
      <c r="OVS75"/>
      <c r="OVT75"/>
      <c r="OVU75"/>
      <c r="OVV75"/>
      <c r="OVW75"/>
      <c r="OVX75"/>
      <c r="OVY75"/>
      <c r="OVZ75"/>
      <c r="OWA75"/>
      <c r="OWB75"/>
      <c r="OWC75"/>
      <c r="OWD75"/>
      <c r="OWE75"/>
      <c r="OWF75"/>
      <c r="OWG75"/>
      <c r="OWH75"/>
      <c r="OWI75"/>
      <c r="OWJ75"/>
      <c r="OWK75"/>
      <c r="OWL75"/>
      <c r="OWM75"/>
      <c r="OWN75"/>
      <c r="OWO75"/>
      <c r="OWP75"/>
      <c r="OWQ75"/>
      <c r="OWR75"/>
      <c r="OWS75"/>
      <c r="OWT75"/>
      <c r="OWU75"/>
      <c r="OWV75"/>
      <c r="OWW75"/>
      <c r="OWX75"/>
      <c r="OWY75"/>
      <c r="OWZ75"/>
      <c r="OXA75"/>
      <c r="OXB75"/>
      <c r="OXC75"/>
      <c r="OXD75"/>
      <c r="OXE75"/>
      <c r="OXF75"/>
      <c r="OXG75"/>
      <c r="OXH75"/>
      <c r="OXI75"/>
      <c r="OXJ75"/>
      <c r="OXK75"/>
      <c r="OXL75"/>
      <c r="OXM75"/>
      <c r="OXN75"/>
      <c r="OXO75"/>
      <c r="OXP75"/>
      <c r="OXQ75"/>
      <c r="OXR75"/>
      <c r="OXS75"/>
      <c r="OXT75"/>
      <c r="OXU75"/>
      <c r="OXV75"/>
      <c r="OXW75"/>
      <c r="OXX75"/>
      <c r="OXY75"/>
      <c r="OXZ75"/>
      <c r="OYA75"/>
      <c r="OYB75"/>
      <c r="OYC75"/>
      <c r="OYD75"/>
      <c r="OYE75"/>
      <c r="OYF75"/>
      <c r="OYG75"/>
      <c r="OYH75"/>
      <c r="OYI75"/>
      <c r="OYJ75"/>
      <c r="OYK75"/>
      <c r="OYL75"/>
      <c r="OYM75"/>
      <c r="OYN75"/>
      <c r="OYO75"/>
      <c r="OYP75"/>
      <c r="OYQ75"/>
      <c r="OYR75"/>
      <c r="OYS75"/>
      <c r="OYT75"/>
      <c r="OYU75"/>
      <c r="OYV75"/>
      <c r="OYW75"/>
      <c r="OYX75"/>
      <c r="OYY75"/>
      <c r="OYZ75"/>
      <c r="OZA75"/>
      <c r="OZB75"/>
      <c r="OZC75"/>
      <c r="OZD75"/>
      <c r="OZE75"/>
      <c r="OZF75"/>
      <c r="OZG75"/>
      <c r="OZH75"/>
      <c r="OZI75"/>
      <c r="OZJ75"/>
      <c r="OZK75"/>
      <c r="OZL75"/>
      <c r="OZM75"/>
      <c r="OZN75"/>
      <c r="OZO75"/>
      <c r="OZP75"/>
      <c r="OZQ75"/>
      <c r="OZR75"/>
      <c r="OZS75"/>
      <c r="OZT75"/>
      <c r="OZU75"/>
      <c r="OZV75"/>
      <c r="OZW75"/>
      <c r="OZX75"/>
      <c r="OZY75"/>
      <c r="OZZ75"/>
      <c r="PAA75"/>
      <c r="PAB75"/>
      <c r="PAC75"/>
      <c r="PAD75"/>
      <c r="PAE75"/>
      <c r="PAF75"/>
      <c r="PAG75"/>
      <c r="PAH75"/>
      <c r="PAI75"/>
      <c r="PAJ75"/>
      <c r="PAK75"/>
      <c r="PAL75"/>
      <c r="PAM75"/>
      <c r="PAN75"/>
      <c r="PAO75"/>
      <c r="PAP75"/>
      <c r="PAQ75"/>
      <c r="PAR75"/>
      <c r="PAS75"/>
      <c r="PAT75"/>
      <c r="PAU75"/>
      <c r="PAV75"/>
      <c r="PAW75"/>
      <c r="PAX75"/>
      <c r="PAY75"/>
      <c r="PAZ75"/>
      <c r="PBA75"/>
      <c r="PBB75"/>
      <c r="PBC75"/>
      <c r="PBD75"/>
      <c r="PBE75"/>
      <c r="PBF75"/>
      <c r="PBG75"/>
      <c r="PBH75"/>
      <c r="PBI75"/>
      <c r="PBJ75"/>
      <c r="PBK75"/>
      <c r="PBL75"/>
      <c r="PBM75"/>
      <c r="PBN75"/>
      <c r="PBO75"/>
      <c r="PBP75"/>
      <c r="PBQ75"/>
      <c r="PBR75"/>
      <c r="PBS75"/>
      <c r="PBT75"/>
      <c r="PBU75"/>
      <c r="PBV75"/>
      <c r="PBW75"/>
      <c r="PBX75"/>
      <c r="PBY75"/>
      <c r="PBZ75"/>
      <c r="PCA75"/>
      <c r="PCB75"/>
      <c r="PCC75"/>
      <c r="PCD75"/>
      <c r="PCE75"/>
      <c r="PCF75"/>
      <c r="PCG75"/>
      <c r="PCH75"/>
      <c r="PCI75"/>
      <c r="PCJ75"/>
      <c r="PCK75"/>
      <c r="PCL75"/>
      <c r="PCM75"/>
      <c r="PCN75"/>
      <c r="PCO75"/>
      <c r="PCP75"/>
      <c r="PCQ75"/>
      <c r="PCR75"/>
      <c r="PCS75"/>
      <c r="PCT75"/>
      <c r="PCU75"/>
      <c r="PCV75"/>
      <c r="PCW75"/>
      <c r="PCX75"/>
      <c r="PCY75"/>
      <c r="PCZ75"/>
      <c r="PDA75"/>
      <c r="PDB75"/>
      <c r="PDC75"/>
      <c r="PDD75"/>
      <c r="PDE75"/>
      <c r="PDF75"/>
      <c r="PDG75"/>
      <c r="PDH75"/>
      <c r="PDI75"/>
      <c r="PDJ75"/>
      <c r="PDK75"/>
      <c r="PDL75"/>
      <c r="PDM75"/>
      <c r="PDN75"/>
      <c r="PDO75"/>
      <c r="PDP75"/>
      <c r="PDQ75"/>
      <c r="PDR75"/>
      <c r="PDS75"/>
      <c r="PDT75"/>
      <c r="PDU75"/>
      <c r="PDV75"/>
      <c r="PDW75"/>
      <c r="PDX75"/>
      <c r="PDY75"/>
      <c r="PDZ75"/>
      <c r="PEA75"/>
      <c r="PEB75"/>
      <c r="PEC75"/>
      <c r="PED75"/>
      <c r="PEE75"/>
      <c r="PEF75"/>
      <c r="PEG75"/>
      <c r="PEH75"/>
      <c r="PEI75"/>
      <c r="PEJ75"/>
      <c r="PEK75"/>
      <c r="PEL75"/>
      <c r="PEM75"/>
      <c r="PEN75"/>
      <c r="PEO75"/>
      <c r="PEP75"/>
      <c r="PEQ75"/>
      <c r="PER75"/>
      <c r="PES75"/>
      <c r="PET75"/>
      <c r="PEU75"/>
      <c r="PEV75"/>
      <c r="PEW75"/>
      <c r="PEX75"/>
      <c r="PEY75"/>
      <c r="PEZ75"/>
      <c r="PFA75"/>
      <c r="PFB75"/>
      <c r="PFC75"/>
      <c r="PFD75"/>
      <c r="PFE75"/>
      <c r="PFF75"/>
      <c r="PFG75"/>
      <c r="PFH75"/>
      <c r="PFI75"/>
      <c r="PFJ75"/>
      <c r="PFK75"/>
      <c r="PFL75"/>
      <c r="PFM75"/>
      <c r="PFN75"/>
      <c r="PFO75"/>
      <c r="PFP75"/>
      <c r="PFQ75"/>
      <c r="PFR75"/>
      <c r="PFS75"/>
      <c r="PFT75"/>
      <c r="PFU75"/>
      <c r="PFV75"/>
      <c r="PFW75"/>
      <c r="PFX75"/>
      <c r="PFY75"/>
      <c r="PFZ75"/>
      <c r="PGA75"/>
      <c r="PGB75"/>
      <c r="PGC75"/>
      <c r="PGD75"/>
      <c r="PGE75"/>
      <c r="PGF75"/>
      <c r="PGG75"/>
      <c r="PGH75"/>
      <c r="PGI75"/>
      <c r="PGJ75"/>
      <c r="PGK75"/>
      <c r="PGL75"/>
      <c r="PGM75"/>
      <c r="PGN75"/>
      <c r="PGO75"/>
      <c r="PGP75"/>
      <c r="PGQ75"/>
      <c r="PGR75"/>
      <c r="PGS75"/>
      <c r="PGT75"/>
      <c r="PGU75"/>
      <c r="PGV75"/>
      <c r="PGW75"/>
      <c r="PGX75"/>
      <c r="PGY75"/>
      <c r="PGZ75"/>
      <c r="PHA75"/>
      <c r="PHB75"/>
      <c r="PHC75"/>
      <c r="PHD75"/>
      <c r="PHE75"/>
      <c r="PHF75"/>
      <c r="PHG75"/>
      <c r="PHH75"/>
      <c r="PHI75"/>
      <c r="PHJ75"/>
      <c r="PHK75"/>
      <c r="PHL75"/>
      <c r="PHM75"/>
      <c r="PHN75"/>
      <c r="PHO75"/>
      <c r="PHP75"/>
      <c r="PHQ75"/>
      <c r="PHR75"/>
      <c r="PHS75"/>
      <c r="PHT75"/>
      <c r="PHU75"/>
      <c r="PHV75"/>
      <c r="PHW75"/>
      <c r="PHX75"/>
      <c r="PHY75"/>
      <c r="PHZ75"/>
      <c r="PIA75"/>
      <c r="PIB75"/>
      <c r="PIC75"/>
      <c r="PID75"/>
      <c r="PIE75"/>
      <c r="PIF75"/>
      <c r="PIG75"/>
      <c r="PIH75"/>
      <c r="PII75"/>
      <c r="PIJ75"/>
      <c r="PIK75"/>
      <c r="PIL75"/>
      <c r="PIM75"/>
      <c r="PIN75"/>
      <c r="PIO75"/>
      <c r="PIP75"/>
      <c r="PIQ75"/>
      <c r="PIR75"/>
      <c r="PIS75"/>
      <c r="PIT75"/>
      <c r="PIU75"/>
      <c r="PIV75"/>
      <c r="PIW75"/>
      <c r="PIX75"/>
      <c r="PIY75"/>
      <c r="PIZ75"/>
      <c r="PJA75"/>
      <c r="PJB75"/>
      <c r="PJC75"/>
      <c r="PJD75"/>
      <c r="PJE75"/>
      <c r="PJF75"/>
      <c r="PJG75"/>
      <c r="PJH75"/>
      <c r="PJI75"/>
      <c r="PJJ75"/>
      <c r="PJK75"/>
      <c r="PJL75"/>
      <c r="PJM75"/>
      <c r="PJN75"/>
      <c r="PJO75"/>
      <c r="PJP75"/>
      <c r="PJQ75"/>
      <c r="PJR75"/>
      <c r="PJS75"/>
      <c r="PJT75"/>
      <c r="PJU75"/>
      <c r="PJV75"/>
      <c r="PJW75"/>
      <c r="PJX75"/>
      <c r="PJY75"/>
      <c r="PJZ75"/>
      <c r="PKA75"/>
      <c r="PKB75"/>
      <c r="PKC75"/>
      <c r="PKD75"/>
      <c r="PKE75"/>
      <c r="PKF75"/>
      <c r="PKG75"/>
      <c r="PKH75"/>
      <c r="PKI75"/>
      <c r="PKJ75"/>
      <c r="PKK75"/>
      <c r="PKL75"/>
      <c r="PKM75"/>
      <c r="PKN75"/>
      <c r="PKO75"/>
      <c r="PKP75"/>
      <c r="PKQ75"/>
      <c r="PKR75"/>
      <c r="PKS75"/>
      <c r="PKT75"/>
      <c r="PKU75"/>
      <c r="PKV75"/>
      <c r="PKW75"/>
      <c r="PKX75"/>
      <c r="PKY75"/>
      <c r="PKZ75"/>
      <c r="PLA75"/>
      <c r="PLB75"/>
      <c r="PLC75"/>
      <c r="PLD75"/>
      <c r="PLE75"/>
      <c r="PLF75"/>
      <c r="PLG75"/>
      <c r="PLH75"/>
      <c r="PLI75"/>
      <c r="PLJ75"/>
      <c r="PLK75"/>
      <c r="PLL75"/>
      <c r="PLM75"/>
      <c r="PLN75"/>
      <c r="PLO75"/>
      <c r="PLP75"/>
      <c r="PLQ75"/>
      <c r="PLR75"/>
      <c r="PLS75"/>
      <c r="PLT75"/>
      <c r="PLU75"/>
      <c r="PLV75"/>
      <c r="PLW75"/>
      <c r="PLX75"/>
      <c r="PLY75"/>
      <c r="PLZ75"/>
      <c r="PMA75"/>
      <c r="PMB75"/>
      <c r="PMC75"/>
      <c r="PMD75"/>
      <c r="PME75"/>
      <c r="PMF75"/>
      <c r="PMG75"/>
      <c r="PMH75"/>
      <c r="PMI75"/>
      <c r="PMJ75"/>
      <c r="PMK75"/>
      <c r="PML75"/>
      <c r="PMM75"/>
      <c r="PMN75"/>
      <c r="PMO75"/>
      <c r="PMP75"/>
      <c r="PMQ75"/>
      <c r="PMR75"/>
      <c r="PMS75"/>
      <c r="PMT75"/>
      <c r="PMU75"/>
      <c r="PMV75"/>
      <c r="PMW75"/>
      <c r="PMX75"/>
      <c r="PMY75"/>
      <c r="PMZ75"/>
      <c r="PNA75"/>
      <c r="PNB75"/>
      <c r="PNC75"/>
      <c r="PND75"/>
      <c r="PNE75"/>
      <c r="PNF75"/>
      <c r="PNG75"/>
      <c r="PNH75"/>
      <c r="PNI75"/>
      <c r="PNJ75"/>
      <c r="PNK75"/>
      <c r="PNL75"/>
      <c r="PNM75"/>
      <c r="PNN75"/>
      <c r="PNO75"/>
      <c r="PNP75"/>
      <c r="PNQ75"/>
      <c r="PNR75"/>
      <c r="PNS75"/>
      <c r="PNT75"/>
      <c r="PNU75"/>
      <c r="PNV75"/>
      <c r="PNW75"/>
      <c r="PNX75"/>
      <c r="PNY75"/>
      <c r="PNZ75"/>
      <c r="POA75"/>
      <c r="POB75"/>
      <c r="POC75"/>
      <c r="POD75"/>
      <c r="POE75"/>
      <c r="POF75"/>
      <c r="POG75"/>
      <c r="POH75"/>
      <c r="POI75"/>
      <c r="POJ75"/>
      <c r="POK75"/>
      <c r="POL75"/>
      <c r="POM75"/>
      <c r="PON75"/>
      <c r="POO75"/>
      <c r="POP75"/>
      <c r="POQ75"/>
      <c r="POR75"/>
      <c r="POS75"/>
      <c r="POT75"/>
      <c r="POU75"/>
      <c r="POV75"/>
      <c r="POW75"/>
      <c r="POX75"/>
      <c r="POY75"/>
      <c r="POZ75"/>
      <c r="PPA75"/>
      <c r="PPB75"/>
      <c r="PPC75"/>
      <c r="PPD75"/>
      <c r="PPE75"/>
      <c r="PPF75"/>
      <c r="PPG75"/>
      <c r="PPH75"/>
      <c r="PPI75"/>
      <c r="PPJ75"/>
      <c r="PPK75"/>
      <c r="PPL75"/>
      <c r="PPM75"/>
      <c r="PPN75"/>
      <c r="PPO75"/>
      <c r="PPP75"/>
      <c r="PPQ75"/>
      <c r="PPR75"/>
      <c r="PPS75"/>
      <c r="PPT75"/>
      <c r="PPU75"/>
      <c r="PPV75"/>
      <c r="PPW75"/>
      <c r="PPX75"/>
      <c r="PPY75"/>
      <c r="PPZ75"/>
      <c r="PQA75"/>
      <c r="PQB75"/>
      <c r="PQC75"/>
      <c r="PQD75"/>
      <c r="PQE75"/>
      <c r="PQF75"/>
      <c r="PQG75"/>
      <c r="PQH75"/>
      <c r="PQI75"/>
      <c r="PQJ75"/>
      <c r="PQK75"/>
      <c r="PQL75"/>
      <c r="PQM75"/>
      <c r="PQN75"/>
      <c r="PQO75"/>
      <c r="PQP75"/>
      <c r="PQQ75"/>
      <c r="PQR75"/>
      <c r="PQS75"/>
      <c r="PQT75"/>
      <c r="PQU75"/>
      <c r="PQV75"/>
      <c r="PQW75"/>
      <c r="PQX75"/>
      <c r="PQY75"/>
      <c r="PQZ75"/>
      <c r="PRA75"/>
      <c r="PRB75"/>
      <c r="PRC75"/>
      <c r="PRD75"/>
      <c r="PRE75"/>
      <c r="PRF75"/>
      <c r="PRG75"/>
      <c r="PRH75"/>
      <c r="PRI75"/>
      <c r="PRJ75"/>
      <c r="PRK75"/>
      <c r="PRL75"/>
      <c r="PRM75"/>
      <c r="PRN75"/>
      <c r="PRO75"/>
      <c r="PRP75"/>
      <c r="PRQ75"/>
      <c r="PRR75"/>
      <c r="PRS75"/>
      <c r="PRT75"/>
      <c r="PRU75"/>
      <c r="PRV75"/>
      <c r="PRW75"/>
      <c r="PRX75"/>
      <c r="PRY75"/>
      <c r="PRZ75"/>
      <c r="PSA75"/>
      <c r="PSB75"/>
      <c r="PSC75"/>
      <c r="PSD75"/>
      <c r="PSE75"/>
      <c r="PSF75"/>
      <c r="PSG75"/>
      <c r="PSH75"/>
      <c r="PSI75"/>
      <c r="PSJ75"/>
      <c r="PSK75"/>
      <c r="PSL75"/>
      <c r="PSM75"/>
      <c r="PSN75"/>
      <c r="PSO75"/>
      <c r="PSP75"/>
      <c r="PSQ75"/>
      <c r="PSR75"/>
      <c r="PSS75"/>
      <c r="PST75"/>
      <c r="PSU75"/>
      <c r="PSV75"/>
      <c r="PSW75"/>
      <c r="PSX75"/>
      <c r="PSY75"/>
      <c r="PSZ75"/>
      <c r="PTA75"/>
      <c r="PTB75"/>
      <c r="PTC75"/>
      <c r="PTD75"/>
      <c r="PTE75"/>
      <c r="PTF75"/>
      <c r="PTG75"/>
      <c r="PTH75"/>
      <c r="PTI75"/>
      <c r="PTJ75"/>
      <c r="PTK75"/>
      <c r="PTL75"/>
      <c r="PTM75"/>
      <c r="PTN75"/>
      <c r="PTO75"/>
      <c r="PTP75"/>
      <c r="PTQ75"/>
      <c r="PTR75"/>
      <c r="PTS75"/>
      <c r="PTT75"/>
      <c r="PTU75"/>
      <c r="PTV75"/>
      <c r="PTW75"/>
      <c r="PTX75"/>
      <c r="PTY75"/>
      <c r="PTZ75"/>
      <c r="PUA75"/>
      <c r="PUB75"/>
      <c r="PUC75"/>
      <c r="PUD75"/>
      <c r="PUE75"/>
      <c r="PUF75"/>
      <c r="PUG75"/>
      <c r="PUH75"/>
      <c r="PUI75"/>
      <c r="PUJ75"/>
      <c r="PUK75"/>
      <c r="PUL75"/>
      <c r="PUM75"/>
      <c r="PUN75"/>
      <c r="PUO75"/>
      <c r="PUP75"/>
      <c r="PUQ75"/>
      <c r="PUR75"/>
      <c r="PUS75"/>
      <c r="PUT75"/>
      <c r="PUU75"/>
      <c r="PUV75"/>
      <c r="PUW75"/>
      <c r="PUX75"/>
      <c r="PUY75"/>
      <c r="PUZ75"/>
      <c r="PVA75"/>
      <c r="PVB75"/>
      <c r="PVC75"/>
      <c r="PVD75"/>
      <c r="PVE75"/>
      <c r="PVF75"/>
      <c r="PVG75"/>
      <c r="PVH75"/>
      <c r="PVI75"/>
      <c r="PVJ75"/>
      <c r="PVK75"/>
      <c r="PVL75"/>
      <c r="PVM75"/>
      <c r="PVN75"/>
      <c r="PVO75"/>
      <c r="PVP75"/>
      <c r="PVQ75"/>
      <c r="PVR75"/>
      <c r="PVS75"/>
      <c r="PVT75"/>
      <c r="PVU75"/>
      <c r="PVV75"/>
      <c r="PVW75"/>
      <c r="PVX75"/>
      <c r="PVY75"/>
      <c r="PVZ75"/>
      <c r="PWA75"/>
      <c r="PWB75"/>
      <c r="PWC75"/>
      <c r="PWD75"/>
      <c r="PWE75"/>
      <c r="PWF75"/>
      <c r="PWG75"/>
      <c r="PWH75"/>
      <c r="PWI75"/>
      <c r="PWJ75"/>
      <c r="PWK75"/>
      <c r="PWL75"/>
      <c r="PWM75"/>
      <c r="PWN75"/>
      <c r="PWO75"/>
      <c r="PWP75"/>
      <c r="PWQ75"/>
      <c r="PWR75"/>
      <c r="PWS75"/>
      <c r="PWT75"/>
      <c r="PWU75"/>
      <c r="PWV75"/>
      <c r="PWW75"/>
      <c r="PWX75"/>
      <c r="PWY75"/>
      <c r="PWZ75"/>
      <c r="PXA75"/>
      <c r="PXB75"/>
      <c r="PXC75"/>
      <c r="PXD75"/>
      <c r="PXE75"/>
      <c r="PXF75"/>
      <c r="PXG75"/>
      <c r="PXH75"/>
      <c r="PXI75"/>
      <c r="PXJ75"/>
      <c r="PXK75"/>
      <c r="PXL75"/>
      <c r="PXM75"/>
      <c r="PXN75"/>
      <c r="PXO75"/>
      <c r="PXP75"/>
      <c r="PXQ75"/>
      <c r="PXR75"/>
      <c r="PXS75"/>
      <c r="PXT75"/>
      <c r="PXU75"/>
      <c r="PXV75"/>
      <c r="PXW75"/>
      <c r="PXX75"/>
      <c r="PXY75"/>
      <c r="PXZ75"/>
      <c r="PYA75"/>
      <c r="PYB75"/>
      <c r="PYC75"/>
      <c r="PYD75"/>
      <c r="PYE75"/>
      <c r="PYF75"/>
      <c r="PYG75"/>
      <c r="PYH75"/>
      <c r="PYI75"/>
      <c r="PYJ75"/>
      <c r="PYK75"/>
      <c r="PYL75"/>
      <c r="PYM75"/>
      <c r="PYN75"/>
      <c r="PYO75"/>
      <c r="PYP75"/>
      <c r="PYQ75"/>
      <c r="PYR75"/>
      <c r="PYS75"/>
      <c r="PYT75"/>
      <c r="PYU75"/>
      <c r="PYV75"/>
      <c r="PYW75"/>
      <c r="PYX75"/>
      <c r="PYY75"/>
      <c r="PYZ75"/>
      <c r="PZA75"/>
      <c r="PZB75"/>
      <c r="PZC75"/>
      <c r="PZD75"/>
      <c r="PZE75"/>
      <c r="PZF75"/>
      <c r="PZG75"/>
      <c r="PZH75"/>
      <c r="PZI75"/>
      <c r="PZJ75"/>
      <c r="PZK75"/>
      <c r="PZL75"/>
      <c r="PZM75"/>
      <c r="PZN75"/>
      <c r="PZO75"/>
      <c r="PZP75"/>
      <c r="PZQ75"/>
      <c r="PZR75"/>
      <c r="PZS75"/>
      <c r="PZT75"/>
      <c r="PZU75"/>
      <c r="PZV75"/>
      <c r="PZW75"/>
      <c r="PZX75"/>
      <c r="PZY75"/>
      <c r="PZZ75"/>
      <c r="QAA75"/>
      <c r="QAB75"/>
      <c r="QAC75"/>
      <c r="QAD75"/>
      <c r="QAE75"/>
      <c r="QAF75"/>
      <c r="QAG75"/>
      <c r="QAH75"/>
      <c r="QAI75"/>
      <c r="QAJ75"/>
      <c r="QAK75"/>
      <c r="QAL75"/>
      <c r="QAM75"/>
      <c r="QAN75"/>
      <c r="QAO75"/>
      <c r="QAP75"/>
      <c r="QAQ75"/>
      <c r="QAR75"/>
      <c r="QAS75"/>
      <c r="QAT75"/>
      <c r="QAU75"/>
      <c r="QAV75"/>
      <c r="QAW75"/>
      <c r="QAX75"/>
      <c r="QAY75"/>
      <c r="QAZ75"/>
      <c r="QBA75"/>
      <c r="QBB75"/>
      <c r="QBC75"/>
      <c r="QBD75"/>
      <c r="QBE75"/>
      <c r="QBF75"/>
      <c r="QBG75"/>
      <c r="QBH75"/>
      <c r="QBI75"/>
      <c r="QBJ75"/>
      <c r="QBK75"/>
      <c r="QBL75"/>
      <c r="QBM75"/>
      <c r="QBN75"/>
      <c r="QBO75"/>
      <c r="QBP75"/>
      <c r="QBQ75"/>
      <c r="QBR75"/>
      <c r="QBS75"/>
      <c r="QBT75"/>
      <c r="QBU75"/>
      <c r="QBV75"/>
      <c r="QBW75"/>
      <c r="QBX75"/>
      <c r="QBY75"/>
      <c r="QBZ75"/>
      <c r="QCA75"/>
      <c r="QCB75"/>
      <c r="QCC75"/>
      <c r="QCD75"/>
      <c r="QCE75"/>
      <c r="QCF75"/>
      <c r="QCG75"/>
      <c r="QCH75"/>
      <c r="QCI75"/>
      <c r="QCJ75"/>
      <c r="QCK75"/>
      <c r="QCL75"/>
      <c r="QCM75"/>
      <c r="QCN75"/>
      <c r="QCO75"/>
      <c r="QCP75"/>
      <c r="QCQ75"/>
      <c r="QCR75"/>
      <c r="QCS75"/>
      <c r="QCT75"/>
      <c r="QCU75"/>
      <c r="QCV75"/>
      <c r="QCW75"/>
      <c r="QCX75"/>
      <c r="QCY75"/>
      <c r="QCZ75"/>
      <c r="QDA75"/>
      <c r="QDB75"/>
      <c r="QDC75"/>
      <c r="QDD75"/>
      <c r="QDE75"/>
      <c r="QDF75"/>
      <c r="QDG75"/>
      <c r="QDH75"/>
      <c r="QDI75"/>
      <c r="QDJ75"/>
      <c r="QDK75"/>
      <c r="QDL75"/>
      <c r="QDM75"/>
      <c r="QDN75"/>
      <c r="QDO75"/>
      <c r="QDP75"/>
      <c r="QDQ75"/>
      <c r="QDR75"/>
      <c r="QDS75"/>
      <c r="QDT75"/>
      <c r="QDU75"/>
      <c r="QDV75"/>
      <c r="QDW75"/>
      <c r="QDX75"/>
      <c r="QDY75"/>
      <c r="QDZ75"/>
      <c r="QEA75"/>
      <c r="QEB75"/>
      <c r="QEC75"/>
      <c r="QED75"/>
      <c r="QEE75"/>
      <c r="QEF75"/>
      <c r="QEG75"/>
      <c r="QEH75"/>
      <c r="QEI75"/>
      <c r="QEJ75"/>
      <c r="QEK75"/>
      <c r="QEL75"/>
      <c r="QEM75"/>
      <c r="QEN75"/>
      <c r="QEO75"/>
      <c r="QEP75"/>
      <c r="QEQ75"/>
      <c r="QER75"/>
      <c r="QES75"/>
      <c r="QET75"/>
      <c r="QEU75"/>
      <c r="QEV75"/>
      <c r="QEW75"/>
      <c r="QEX75"/>
      <c r="QEY75"/>
      <c r="QEZ75"/>
      <c r="QFA75"/>
      <c r="QFB75"/>
      <c r="QFC75"/>
      <c r="QFD75"/>
      <c r="QFE75"/>
      <c r="QFF75"/>
      <c r="QFG75"/>
      <c r="QFH75"/>
      <c r="QFI75"/>
      <c r="QFJ75"/>
      <c r="QFK75"/>
      <c r="QFL75"/>
      <c r="QFM75"/>
      <c r="QFN75"/>
      <c r="QFO75"/>
      <c r="QFP75"/>
      <c r="QFQ75"/>
      <c r="QFR75"/>
      <c r="QFS75"/>
      <c r="QFT75"/>
      <c r="QFU75"/>
      <c r="QFV75"/>
      <c r="QFW75"/>
      <c r="QFX75"/>
      <c r="QFY75"/>
      <c r="QFZ75"/>
      <c r="QGA75"/>
      <c r="QGB75"/>
      <c r="QGC75"/>
      <c r="QGD75"/>
      <c r="QGE75"/>
      <c r="QGF75"/>
      <c r="QGG75"/>
      <c r="QGH75"/>
      <c r="QGI75"/>
      <c r="QGJ75"/>
      <c r="QGK75"/>
      <c r="QGL75"/>
      <c r="QGM75"/>
      <c r="QGN75"/>
      <c r="QGO75"/>
      <c r="QGP75"/>
      <c r="QGQ75"/>
      <c r="QGR75"/>
      <c r="QGS75"/>
      <c r="QGT75"/>
      <c r="QGU75"/>
      <c r="QGV75"/>
      <c r="QGW75"/>
      <c r="QGX75"/>
      <c r="QGY75"/>
      <c r="QGZ75"/>
      <c r="QHA75"/>
      <c r="QHB75"/>
      <c r="QHC75"/>
      <c r="QHD75"/>
      <c r="QHE75"/>
      <c r="QHF75"/>
      <c r="QHG75"/>
      <c r="QHH75"/>
      <c r="QHI75"/>
      <c r="QHJ75"/>
      <c r="QHK75"/>
      <c r="QHL75"/>
      <c r="QHM75"/>
      <c r="QHN75"/>
      <c r="QHO75"/>
      <c r="QHP75"/>
      <c r="QHQ75"/>
      <c r="QHR75"/>
      <c r="QHS75"/>
      <c r="QHT75"/>
      <c r="QHU75"/>
      <c r="QHV75"/>
      <c r="QHW75"/>
      <c r="QHX75"/>
      <c r="QHY75"/>
      <c r="QHZ75"/>
      <c r="QIA75"/>
      <c r="QIB75"/>
      <c r="QIC75"/>
      <c r="QID75"/>
      <c r="QIE75"/>
      <c r="QIF75"/>
      <c r="QIG75"/>
      <c r="QIH75"/>
      <c r="QII75"/>
      <c r="QIJ75"/>
      <c r="QIK75"/>
      <c r="QIL75"/>
      <c r="QIM75"/>
      <c r="QIN75"/>
      <c r="QIO75"/>
      <c r="QIP75"/>
      <c r="QIQ75"/>
      <c r="QIR75"/>
      <c r="QIS75"/>
      <c r="QIT75"/>
      <c r="QIU75"/>
      <c r="QIV75"/>
      <c r="QIW75"/>
      <c r="QIX75"/>
      <c r="QIY75"/>
      <c r="QIZ75"/>
      <c r="QJA75"/>
      <c r="QJB75"/>
      <c r="QJC75"/>
      <c r="QJD75"/>
      <c r="QJE75"/>
      <c r="QJF75"/>
      <c r="QJG75"/>
      <c r="QJH75"/>
      <c r="QJI75"/>
      <c r="QJJ75"/>
      <c r="QJK75"/>
      <c r="QJL75"/>
      <c r="QJM75"/>
      <c r="QJN75"/>
      <c r="QJO75"/>
      <c r="QJP75"/>
      <c r="QJQ75"/>
      <c r="QJR75"/>
      <c r="QJS75"/>
      <c r="QJT75"/>
      <c r="QJU75"/>
      <c r="QJV75"/>
      <c r="QJW75"/>
      <c r="QJX75"/>
      <c r="QJY75"/>
      <c r="QJZ75"/>
      <c r="QKA75"/>
      <c r="QKB75"/>
      <c r="QKC75"/>
      <c r="QKD75"/>
      <c r="QKE75"/>
      <c r="QKF75"/>
      <c r="QKG75"/>
      <c r="QKH75"/>
      <c r="QKI75"/>
      <c r="QKJ75"/>
      <c r="QKK75"/>
      <c r="QKL75"/>
      <c r="QKM75"/>
      <c r="QKN75"/>
      <c r="QKO75"/>
      <c r="QKP75"/>
      <c r="QKQ75"/>
      <c r="QKR75"/>
      <c r="QKS75"/>
      <c r="QKT75"/>
      <c r="QKU75"/>
      <c r="QKV75"/>
      <c r="QKW75"/>
      <c r="QKX75"/>
      <c r="QKY75"/>
      <c r="QKZ75"/>
      <c r="QLA75"/>
      <c r="QLB75"/>
      <c r="QLC75"/>
      <c r="QLD75"/>
      <c r="QLE75"/>
      <c r="QLF75"/>
      <c r="QLG75"/>
      <c r="QLH75"/>
      <c r="QLI75"/>
      <c r="QLJ75"/>
      <c r="QLK75"/>
      <c r="QLL75"/>
      <c r="QLM75"/>
      <c r="QLN75"/>
      <c r="QLO75"/>
      <c r="QLP75"/>
      <c r="QLQ75"/>
      <c r="QLR75"/>
      <c r="QLS75"/>
      <c r="QLT75"/>
      <c r="QLU75"/>
      <c r="QLV75"/>
      <c r="QLW75"/>
      <c r="QLX75"/>
      <c r="QLY75"/>
      <c r="QLZ75"/>
      <c r="QMA75"/>
      <c r="QMB75"/>
      <c r="QMC75"/>
      <c r="QMD75"/>
      <c r="QME75"/>
      <c r="QMF75"/>
      <c r="QMG75"/>
      <c r="QMH75"/>
      <c r="QMI75"/>
      <c r="QMJ75"/>
      <c r="QMK75"/>
      <c r="QML75"/>
      <c r="QMM75"/>
      <c r="QMN75"/>
      <c r="QMO75"/>
      <c r="QMP75"/>
      <c r="QMQ75"/>
      <c r="QMR75"/>
      <c r="QMS75"/>
      <c r="QMT75"/>
      <c r="QMU75"/>
      <c r="QMV75"/>
      <c r="QMW75"/>
      <c r="QMX75"/>
      <c r="QMY75"/>
      <c r="QMZ75"/>
      <c r="QNA75"/>
      <c r="QNB75"/>
      <c r="QNC75"/>
      <c r="QND75"/>
      <c r="QNE75"/>
      <c r="QNF75"/>
      <c r="QNG75"/>
      <c r="QNH75"/>
      <c r="QNI75"/>
      <c r="QNJ75"/>
      <c r="QNK75"/>
      <c r="QNL75"/>
      <c r="QNM75"/>
      <c r="QNN75"/>
      <c r="QNO75"/>
      <c r="QNP75"/>
      <c r="QNQ75"/>
      <c r="QNR75"/>
      <c r="QNS75"/>
      <c r="QNT75"/>
      <c r="QNU75"/>
      <c r="QNV75"/>
      <c r="QNW75"/>
      <c r="QNX75"/>
      <c r="QNY75"/>
      <c r="QNZ75"/>
      <c r="QOA75"/>
      <c r="QOB75"/>
      <c r="QOC75"/>
      <c r="QOD75"/>
      <c r="QOE75"/>
      <c r="QOF75"/>
      <c r="QOG75"/>
      <c r="QOH75"/>
      <c r="QOI75"/>
      <c r="QOJ75"/>
      <c r="QOK75"/>
      <c r="QOL75"/>
      <c r="QOM75"/>
      <c r="QON75"/>
      <c r="QOO75"/>
      <c r="QOP75"/>
      <c r="QOQ75"/>
      <c r="QOR75"/>
      <c r="QOS75"/>
      <c r="QOT75"/>
      <c r="QOU75"/>
      <c r="QOV75"/>
      <c r="QOW75"/>
      <c r="QOX75"/>
      <c r="QOY75"/>
      <c r="QOZ75"/>
      <c r="QPA75"/>
      <c r="QPB75"/>
      <c r="QPC75"/>
      <c r="QPD75"/>
      <c r="QPE75"/>
      <c r="QPF75"/>
      <c r="QPG75"/>
      <c r="QPH75"/>
      <c r="QPI75"/>
      <c r="QPJ75"/>
      <c r="QPK75"/>
      <c r="QPL75"/>
      <c r="QPM75"/>
      <c r="QPN75"/>
      <c r="QPO75"/>
      <c r="QPP75"/>
      <c r="QPQ75"/>
      <c r="QPR75"/>
      <c r="QPS75"/>
      <c r="QPT75"/>
      <c r="QPU75"/>
      <c r="QPV75"/>
      <c r="QPW75"/>
      <c r="QPX75"/>
      <c r="QPY75"/>
      <c r="QPZ75"/>
      <c r="QQA75"/>
      <c r="QQB75"/>
      <c r="QQC75"/>
      <c r="QQD75"/>
      <c r="QQE75"/>
      <c r="QQF75"/>
      <c r="QQG75"/>
      <c r="QQH75"/>
      <c r="QQI75"/>
      <c r="QQJ75"/>
      <c r="QQK75"/>
      <c r="QQL75"/>
      <c r="QQM75"/>
      <c r="QQN75"/>
      <c r="QQO75"/>
      <c r="QQP75"/>
      <c r="QQQ75"/>
      <c r="QQR75"/>
      <c r="QQS75"/>
      <c r="QQT75"/>
      <c r="QQU75"/>
      <c r="QQV75"/>
      <c r="QQW75"/>
      <c r="QQX75"/>
      <c r="QQY75"/>
      <c r="QQZ75"/>
      <c r="QRA75"/>
      <c r="QRB75"/>
      <c r="QRC75"/>
      <c r="QRD75"/>
      <c r="QRE75"/>
      <c r="QRF75"/>
      <c r="QRG75"/>
      <c r="QRH75"/>
      <c r="QRI75"/>
      <c r="QRJ75"/>
      <c r="QRK75"/>
      <c r="QRL75"/>
      <c r="QRM75"/>
      <c r="QRN75"/>
      <c r="QRO75"/>
      <c r="QRP75"/>
      <c r="QRQ75"/>
      <c r="QRR75"/>
      <c r="QRS75"/>
      <c r="QRT75"/>
      <c r="QRU75"/>
      <c r="QRV75"/>
      <c r="QRW75"/>
      <c r="QRX75"/>
      <c r="QRY75"/>
      <c r="QRZ75"/>
      <c r="QSA75"/>
      <c r="QSB75"/>
      <c r="QSC75"/>
      <c r="QSD75"/>
      <c r="QSE75"/>
      <c r="QSF75"/>
      <c r="QSG75"/>
      <c r="QSH75"/>
      <c r="QSI75"/>
      <c r="QSJ75"/>
      <c r="QSK75"/>
      <c r="QSL75"/>
      <c r="QSM75"/>
      <c r="QSN75"/>
      <c r="QSO75"/>
      <c r="QSP75"/>
      <c r="QSQ75"/>
      <c r="QSR75"/>
      <c r="QSS75"/>
      <c r="QST75"/>
      <c r="QSU75"/>
      <c r="QSV75"/>
      <c r="QSW75"/>
      <c r="QSX75"/>
      <c r="QSY75"/>
      <c r="QSZ75"/>
      <c r="QTA75"/>
      <c r="QTB75"/>
      <c r="QTC75"/>
      <c r="QTD75"/>
      <c r="QTE75"/>
      <c r="QTF75"/>
      <c r="QTG75"/>
      <c r="QTH75"/>
      <c r="QTI75"/>
      <c r="QTJ75"/>
      <c r="QTK75"/>
      <c r="QTL75"/>
      <c r="QTM75"/>
      <c r="QTN75"/>
      <c r="QTO75"/>
      <c r="QTP75"/>
      <c r="QTQ75"/>
      <c r="QTR75"/>
      <c r="QTS75"/>
      <c r="QTT75"/>
      <c r="QTU75"/>
      <c r="QTV75"/>
      <c r="QTW75"/>
      <c r="QTX75"/>
      <c r="QTY75"/>
      <c r="QTZ75"/>
      <c r="QUA75"/>
      <c r="QUB75"/>
      <c r="QUC75"/>
      <c r="QUD75"/>
      <c r="QUE75"/>
      <c r="QUF75"/>
      <c r="QUG75"/>
      <c r="QUH75"/>
      <c r="QUI75"/>
      <c r="QUJ75"/>
      <c r="QUK75"/>
      <c r="QUL75"/>
      <c r="QUM75"/>
      <c r="QUN75"/>
      <c r="QUO75"/>
      <c r="QUP75"/>
      <c r="QUQ75"/>
      <c r="QUR75"/>
      <c r="QUS75"/>
      <c r="QUT75"/>
      <c r="QUU75"/>
      <c r="QUV75"/>
      <c r="QUW75"/>
      <c r="QUX75"/>
      <c r="QUY75"/>
      <c r="QUZ75"/>
      <c r="QVA75"/>
      <c r="QVB75"/>
      <c r="QVC75"/>
      <c r="QVD75"/>
      <c r="QVE75"/>
      <c r="QVF75"/>
      <c r="QVG75"/>
      <c r="QVH75"/>
      <c r="QVI75"/>
      <c r="QVJ75"/>
      <c r="QVK75"/>
      <c r="QVL75"/>
      <c r="QVM75"/>
      <c r="QVN75"/>
      <c r="QVO75"/>
      <c r="QVP75"/>
      <c r="QVQ75"/>
      <c r="QVR75"/>
      <c r="QVS75"/>
      <c r="QVT75"/>
      <c r="QVU75"/>
      <c r="QVV75"/>
      <c r="QVW75"/>
      <c r="QVX75"/>
      <c r="QVY75"/>
      <c r="QVZ75"/>
      <c r="QWA75"/>
      <c r="QWB75"/>
      <c r="QWC75"/>
      <c r="QWD75"/>
      <c r="QWE75"/>
      <c r="QWF75"/>
      <c r="QWG75"/>
      <c r="QWH75"/>
      <c r="QWI75"/>
      <c r="QWJ75"/>
      <c r="QWK75"/>
      <c r="QWL75"/>
      <c r="QWM75"/>
      <c r="QWN75"/>
      <c r="QWO75"/>
      <c r="QWP75"/>
      <c r="QWQ75"/>
      <c r="QWR75"/>
      <c r="QWS75"/>
      <c r="QWT75"/>
      <c r="QWU75"/>
      <c r="QWV75"/>
      <c r="QWW75"/>
      <c r="QWX75"/>
      <c r="QWY75"/>
      <c r="QWZ75"/>
      <c r="QXA75"/>
      <c r="QXB75"/>
      <c r="QXC75"/>
      <c r="QXD75"/>
      <c r="QXE75"/>
      <c r="QXF75"/>
      <c r="QXG75"/>
      <c r="QXH75"/>
      <c r="QXI75"/>
      <c r="QXJ75"/>
      <c r="QXK75"/>
      <c r="QXL75"/>
      <c r="QXM75"/>
      <c r="QXN75"/>
      <c r="QXO75"/>
      <c r="QXP75"/>
      <c r="QXQ75"/>
      <c r="QXR75"/>
      <c r="QXS75"/>
      <c r="QXT75"/>
      <c r="QXU75"/>
      <c r="QXV75"/>
      <c r="QXW75"/>
      <c r="QXX75"/>
      <c r="QXY75"/>
      <c r="QXZ75"/>
      <c r="QYA75"/>
      <c r="QYB75"/>
      <c r="QYC75"/>
      <c r="QYD75"/>
      <c r="QYE75"/>
      <c r="QYF75"/>
      <c r="QYG75"/>
      <c r="QYH75"/>
      <c r="QYI75"/>
      <c r="QYJ75"/>
      <c r="QYK75"/>
      <c r="QYL75"/>
      <c r="QYM75"/>
      <c r="QYN75"/>
      <c r="QYO75"/>
      <c r="QYP75"/>
      <c r="QYQ75"/>
      <c r="QYR75"/>
      <c r="QYS75"/>
      <c r="QYT75"/>
      <c r="QYU75"/>
      <c r="QYV75"/>
      <c r="QYW75"/>
      <c r="QYX75"/>
      <c r="QYY75"/>
      <c r="QYZ75"/>
      <c r="QZA75"/>
      <c r="QZB75"/>
      <c r="QZC75"/>
      <c r="QZD75"/>
      <c r="QZE75"/>
      <c r="QZF75"/>
      <c r="QZG75"/>
      <c r="QZH75"/>
      <c r="QZI75"/>
      <c r="QZJ75"/>
      <c r="QZK75"/>
      <c r="QZL75"/>
      <c r="QZM75"/>
      <c r="QZN75"/>
      <c r="QZO75"/>
      <c r="QZP75"/>
      <c r="QZQ75"/>
      <c r="QZR75"/>
      <c r="QZS75"/>
      <c r="QZT75"/>
      <c r="QZU75"/>
      <c r="QZV75"/>
      <c r="QZW75"/>
      <c r="QZX75"/>
      <c r="QZY75"/>
      <c r="QZZ75"/>
      <c r="RAA75"/>
      <c r="RAB75"/>
      <c r="RAC75"/>
      <c r="RAD75"/>
      <c r="RAE75"/>
      <c r="RAF75"/>
      <c r="RAG75"/>
      <c r="RAH75"/>
      <c r="RAI75"/>
      <c r="RAJ75"/>
      <c r="RAK75"/>
      <c r="RAL75"/>
      <c r="RAM75"/>
      <c r="RAN75"/>
      <c r="RAO75"/>
      <c r="RAP75"/>
      <c r="RAQ75"/>
      <c r="RAR75"/>
      <c r="RAS75"/>
      <c r="RAT75"/>
      <c r="RAU75"/>
      <c r="RAV75"/>
      <c r="RAW75"/>
      <c r="RAX75"/>
      <c r="RAY75"/>
      <c r="RAZ75"/>
      <c r="RBA75"/>
      <c r="RBB75"/>
      <c r="RBC75"/>
      <c r="RBD75"/>
      <c r="RBE75"/>
      <c r="RBF75"/>
      <c r="RBG75"/>
      <c r="RBH75"/>
      <c r="RBI75"/>
      <c r="RBJ75"/>
      <c r="RBK75"/>
      <c r="RBL75"/>
      <c r="RBM75"/>
      <c r="RBN75"/>
      <c r="RBO75"/>
      <c r="RBP75"/>
      <c r="RBQ75"/>
      <c r="RBR75"/>
      <c r="RBS75"/>
      <c r="RBT75"/>
      <c r="RBU75"/>
      <c r="RBV75"/>
      <c r="RBW75"/>
      <c r="RBX75"/>
      <c r="RBY75"/>
      <c r="RBZ75"/>
      <c r="RCA75"/>
      <c r="RCB75"/>
      <c r="RCC75"/>
      <c r="RCD75"/>
      <c r="RCE75"/>
      <c r="RCF75"/>
      <c r="RCG75"/>
      <c r="RCH75"/>
      <c r="RCI75"/>
      <c r="RCJ75"/>
      <c r="RCK75"/>
      <c r="RCL75"/>
      <c r="RCM75"/>
      <c r="RCN75"/>
      <c r="RCO75"/>
      <c r="RCP75"/>
      <c r="RCQ75"/>
      <c r="RCR75"/>
      <c r="RCS75"/>
      <c r="RCT75"/>
      <c r="RCU75"/>
      <c r="RCV75"/>
      <c r="RCW75"/>
      <c r="RCX75"/>
      <c r="RCY75"/>
      <c r="RCZ75"/>
      <c r="RDA75"/>
      <c r="RDB75"/>
      <c r="RDC75"/>
      <c r="RDD75"/>
      <c r="RDE75"/>
      <c r="RDF75"/>
      <c r="RDG75"/>
      <c r="RDH75"/>
      <c r="RDI75"/>
      <c r="RDJ75"/>
      <c r="RDK75"/>
      <c r="RDL75"/>
      <c r="RDM75"/>
      <c r="RDN75"/>
      <c r="RDO75"/>
      <c r="RDP75"/>
      <c r="RDQ75"/>
      <c r="RDR75"/>
      <c r="RDS75"/>
      <c r="RDT75"/>
      <c r="RDU75"/>
      <c r="RDV75"/>
      <c r="RDW75"/>
      <c r="RDX75"/>
      <c r="RDY75"/>
      <c r="RDZ75"/>
      <c r="REA75"/>
      <c r="REB75"/>
      <c r="REC75"/>
      <c r="RED75"/>
      <c r="REE75"/>
      <c r="REF75"/>
      <c r="REG75"/>
      <c r="REH75"/>
      <c r="REI75"/>
      <c r="REJ75"/>
      <c r="REK75"/>
      <c r="REL75"/>
      <c r="REM75"/>
      <c r="REN75"/>
      <c r="REO75"/>
      <c r="REP75"/>
      <c r="REQ75"/>
      <c r="RER75"/>
      <c r="RES75"/>
      <c r="RET75"/>
      <c r="REU75"/>
      <c r="REV75"/>
      <c r="REW75"/>
      <c r="REX75"/>
      <c r="REY75"/>
      <c r="REZ75"/>
      <c r="RFA75"/>
      <c r="RFB75"/>
      <c r="RFC75"/>
      <c r="RFD75"/>
      <c r="RFE75"/>
      <c r="RFF75"/>
      <c r="RFG75"/>
      <c r="RFH75"/>
      <c r="RFI75"/>
      <c r="RFJ75"/>
      <c r="RFK75"/>
      <c r="RFL75"/>
      <c r="RFM75"/>
      <c r="RFN75"/>
      <c r="RFO75"/>
      <c r="RFP75"/>
      <c r="RFQ75"/>
      <c r="RFR75"/>
      <c r="RFS75"/>
      <c r="RFT75"/>
      <c r="RFU75"/>
      <c r="RFV75"/>
      <c r="RFW75"/>
      <c r="RFX75"/>
      <c r="RFY75"/>
      <c r="RFZ75"/>
      <c r="RGA75"/>
      <c r="RGB75"/>
      <c r="RGC75"/>
      <c r="RGD75"/>
      <c r="RGE75"/>
      <c r="RGF75"/>
      <c r="RGG75"/>
      <c r="RGH75"/>
      <c r="RGI75"/>
      <c r="RGJ75"/>
      <c r="RGK75"/>
      <c r="RGL75"/>
      <c r="RGM75"/>
      <c r="RGN75"/>
      <c r="RGO75"/>
      <c r="RGP75"/>
      <c r="RGQ75"/>
      <c r="RGR75"/>
      <c r="RGS75"/>
      <c r="RGT75"/>
      <c r="RGU75"/>
      <c r="RGV75"/>
      <c r="RGW75"/>
      <c r="RGX75"/>
      <c r="RGY75"/>
      <c r="RGZ75"/>
      <c r="RHA75"/>
      <c r="RHB75"/>
      <c r="RHC75"/>
      <c r="RHD75"/>
      <c r="RHE75"/>
      <c r="RHF75"/>
      <c r="RHG75"/>
      <c r="RHH75"/>
      <c r="RHI75"/>
      <c r="RHJ75"/>
      <c r="RHK75"/>
      <c r="RHL75"/>
      <c r="RHM75"/>
      <c r="RHN75"/>
      <c r="RHO75"/>
      <c r="RHP75"/>
      <c r="RHQ75"/>
      <c r="RHR75"/>
      <c r="RHS75"/>
      <c r="RHT75"/>
      <c r="RHU75"/>
      <c r="RHV75"/>
      <c r="RHW75"/>
      <c r="RHX75"/>
      <c r="RHY75"/>
      <c r="RHZ75"/>
      <c r="RIA75"/>
      <c r="RIB75"/>
      <c r="RIC75"/>
      <c r="RID75"/>
      <c r="RIE75"/>
      <c r="RIF75"/>
      <c r="RIG75"/>
      <c r="RIH75"/>
      <c r="RII75"/>
      <c r="RIJ75"/>
      <c r="RIK75"/>
      <c r="RIL75"/>
      <c r="RIM75"/>
      <c r="RIN75"/>
      <c r="RIO75"/>
      <c r="RIP75"/>
      <c r="RIQ75"/>
      <c r="RIR75"/>
      <c r="RIS75"/>
      <c r="RIT75"/>
      <c r="RIU75"/>
      <c r="RIV75"/>
      <c r="RIW75"/>
      <c r="RIX75"/>
      <c r="RIY75"/>
      <c r="RIZ75"/>
      <c r="RJA75"/>
      <c r="RJB75"/>
      <c r="RJC75"/>
      <c r="RJD75"/>
      <c r="RJE75"/>
      <c r="RJF75"/>
      <c r="RJG75"/>
      <c r="RJH75"/>
      <c r="RJI75"/>
      <c r="RJJ75"/>
      <c r="RJK75"/>
      <c r="RJL75"/>
      <c r="RJM75"/>
      <c r="RJN75"/>
      <c r="RJO75"/>
      <c r="RJP75"/>
      <c r="RJQ75"/>
      <c r="RJR75"/>
      <c r="RJS75"/>
      <c r="RJT75"/>
      <c r="RJU75"/>
      <c r="RJV75"/>
      <c r="RJW75"/>
      <c r="RJX75"/>
      <c r="RJY75"/>
      <c r="RJZ75"/>
      <c r="RKA75"/>
      <c r="RKB75"/>
      <c r="RKC75"/>
      <c r="RKD75"/>
      <c r="RKE75"/>
      <c r="RKF75"/>
      <c r="RKG75"/>
      <c r="RKH75"/>
      <c r="RKI75"/>
      <c r="RKJ75"/>
      <c r="RKK75"/>
      <c r="RKL75"/>
      <c r="RKM75"/>
      <c r="RKN75"/>
      <c r="RKO75"/>
      <c r="RKP75"/>
      <c r="RKQ75"/>
      <c r="RKR75"/>
      <c r="RKS75"/>
      <c r="RKT75"/>
      <c r="RKU75"/>
      <c r="RKV75"/>
      <c r="RKW75"/>
      <c r="RKX75"/>
      <c r="RKY75"/>
      <c r="RKZ75"/>
      <c r="RLA75"/>
      <c r="RLB75"/>
      <c r="RLC75"/>
      <c r="RLD75"/>
      <c r="RLE75"/>
      <c r="RLF75"/>
      <c r="RLG75"/>
      <c r="RLH75"/>
      <c r="RLI75"/>
      <c r="RLJ75"/>
      <c r="RLK75"/>
      <c r="RLL75"/>
      <c r="RLM75"/>
      <c r="RLN75"/>
      <c r="RLO75"/>
      <c r="RLP75"/>
      <c r="RLQ75"/>
      <c r="RLR75"/>
      <c r="RLS75"/>
      <c r="RLT75"/>
      <c r="RLU75"/>
      <c r="RLV75"/>
      <c r="RLW75"/>
      <c r="RLX75"/>
      <c r="RLY75"/>
      <c r="RLZ75"/>
      <c r="RMA75"/>
      <c r="RMB75"/>
      <c r="RMC75"/>
      <c r="RMD75"/>
      <c r="RME75"/>
      <c r="RMF75"/>
      <c r="RMG75"/>
      <c r="RMH75"/>
      <c r="RMI75"/>
      <c r="RMJ75"/>
      <c r="RMK75"/>
      <c r="RML75"/>
      <c r="RMM75"/>
      <c r="RMN75"/>
      <c r="RMO75"/>
      <c r="RMP75"/>
      <c r="RMQ75"/>
      <c r="RMR75"/>
      <c r="RMS75"/>
      <c r="RMT75"/>
      <c r="RMU75"/>
      <c r="RMV75"/>
      <c r="RMW75"/>
      <c r="RMX75"/>
      <c r="RMY75"/>
      <c r="RMZ75"/>
      <c r="RNA75"/>
      <c r="RNB75"/>
      <c r="RNC75"/>
      <c r="RND75"/>
      <c r="RNE75"/>
      <c r="RNF75"/>
      <c r="RNG75"/>
      <c r="RNH75"/>
      <c r="RNI75"/>
      <c r="RNJ75"/>
      <c r="RNK75"/>
      <c r="RNL75"/>
      <c r="RNM75"/>
      <c r="RNN75"/>
      <c r="RNO75"/>
      <c r="RNP75"/>
      <c r="RNQ75"/>
      <c r="RNR75"/>
      <c r="RNS75"/>
      <c r="RNT75"/>
      <c r="RNU75"/>
      <c r="RNV75"/>
      <c r="RNW75"/>
      <c r="RNX75"/>
      <c r="RNY75"/>
      <c r="RNZ75"/>
      <c r="ROA75"/>
      <c r="ROB75"/>
      <c r="ROC75"/>
      <c r="ROD75"/>
      <c r="ROE75"/>
      <c r="ROF75"/>
      <c r="ROG75"/>
      <c r="ROH75"/>
      <c r="ROI75"/>
      <c r="ROJ75"/>
      <c r="ROK75"/>
      <c r="ROL75"/>
      <c r="ROM75"/>
      <c r="RON75"/>
      <c r="ROO75"/>
      <c r="ROP75"/>
      <c r="ROQ75"/>
      <c r="ROR75"/>
      <c r="ROS75"/>
      <c r="ROT75"/>
      <c r="ROU75"/>
      <c r="ROV75"/>
      <c r="ROW75"/>
      <c r="ROX75"/>
      <c r="ROY75"/>
      <c r="ROZ75"/>
      <c r="RPA75"/>
      <c r="RPB75"/>
      <c r="RPC75"/>
      <c r="RPD75"/>
      <c r="RPE75"/>
      <c r="RPF75"/>
      <c r="RPG75"/>
      <c r="RPH75"/>
      <c r="RPI75"/>
      <c r="RPJ75"/>
      <c r="RPK75"/>
      <c r="RPL75"/>
      <c r="RPM75"/>
      <c r="RPN75"/>
      <c r="RPO75"/>
      <c r="RPP75"/>
      <c r="RPQ75"/>
      <c r="RPR75"/>
      <c r="RPS75"/>
      <c r="RPT75"/>
      <c r="RPU75"/>
      <c r="RPV75"/>
      <c r="RPW75"/>
      <c r="RPX75"/>
      <c r="RPY75"/>
      <c r="RPZ75"/>
      <c r="RQA75"/>
      <c r="RQB75"/>
      <c r="RQC75"/>
      <c r="RQD75"/>
      <c r="RQE75"/>
      <c r="RQF75"/>
      <c r="RQG75"/>
      <c r="RQH75"/>
      <c r="RQI75"/>
      <c r="RQJ75"/>
      <c r="RQK75"/>
      <c r="RQL75"/>
      <c r="RQM75"/>
      <c r="RQN75"/>
      <c r="RQO75"/>
      <c r="RQP75"/>
      <c r="RQQ75"/>
      <c r="RQR75"/>
      <c r="RQS75"/>
      <c r="RQT75"/>
      <c r="RQU75"/>
      <c r="RQV75"/>
      <c r="RQW75"/>
      <c r="RQX75"/>
      <c r="RQY75"/>
      <c r="RQZ75"/>
      <c r="RRA75"/>
      <c r="RRB75"/>
      <c r="RRC75"/>
      <c r="RRD75"/>
      <c r="RRE75"/>
      <c r="RRF75"/>
      <c r="RRG75"/>
      <c r="RRH75"/>
      <c r="RRI75"/>
      <c r="RRJ75"/>
      <c r="RRK75"/>
      <c r="RRL75"/>
      <c r="RRM75"/>
      <c r="RRN75"/>
      <c r="RRO75"/>
      <c r="RRP75"/>
      <c r="RRQ75"/>
      <c r="RRR75"/>
      <c r="RRS75"/>
      <c r="RRT75"/>
      <c r="RRU75"/>
      <c r="RRV75"/>
      <c r="RRW75"/>
      <c r="RRX75"/>
      <c r="RRY75"/>
      <c r="RRZ75"/>
      <c r="RSA75"/>
      <c r="RSB75"/>
      <c r="RSC75"/>
      <c r="RSD75"/>
      <c r="RSE75"/>
      <c r="RSF75"/>
      <c r="RSG75"/>
      <c r="RSH75"/>
      <c r="RSI75"/>
      <c r="RSJ75"/>
      <c r="RSK75"/>
      <c r="RSL75"/>
      <c r="RSM75"/>
      <c r="RSN75"/>
      <c r="RSO75"/>
      <c r="RSP75"/>
      <c r="RSQ75"/>
      <c r="RSR75"/>
      <c r="RSS75"/>
      <c r="RST75"/>
      <c r="RSU75"/>
      <c r="RSV75"/>
      <c r="RSW75"/>
      <c r="RSX75"/>
      <c r="RSY75"/>
      <c r="RSZ75"/>
      <c r="RTA75"/>
      <c r="RTB75"/>
      <c r="RTC75"/>
      <c r="RTD75"/>
      <c r="RTE75"/>
      <c r="RTF75"/>
      <c r="RTG75"/>
      <c r="RTH75"/>
      <c r="RTI75"/>
      <c r="RTJ75"/>
      <c r="RTK75"/>
      <c r="RTL75"/>
      <c r="RTM75"/>
      <c r="RTN75"/>
      <c r="RTO75"/>
      <c r="RTP75"/>
      <c r="RTQ75"/>
      <c r="RTR75"/>
      <c r="RTS75"/>
      <c r="RTT75"/>
      <c r="RTU75"/>
      <c r="RTV75"/>
      <c r="RTW75"/>
      <c r="RTX75"/>
      <c r="RTY75"/>
      <c r="RTZ75"/>
      <c r="RUA75"/>
      <c r="RUB75"/>
      <c r="RUC75"/>
      <c r="RUD75"/>
      <c r="RUE75"/>
      <c r="RUF75"/>
      <c r="RUG75"/>
      <c r="RUH75"/>
      <c r="RUI75"/>
      <c r="RUJ75"/>
      <c r="RUK75"/>
      <c r="RUL75"/>
      <c r="RUM75"/>
      <c r="RUN75"/>
      <c r="RUO75"/>
      <c r="RUP75"/>
      <c r="RUQ75"/>
      <c r="RUR75"/>
      <c r="RUS75"/>
      <c r="RUT75"/>
      <c r="RUU75"/>
      <c r="RUV75"/>
      <c r="RUW75"/>
      <c r="RUX75"/>
      <c r="RUY75"/>
      <c r="RUZ75"/>
      <c r="RVA75"/>
      <c r="RVB75"/>
      <c r="RVC75"/>
      <c r="RVD75"/>
      <c r="RVE75"/>
      <c r="RVF75"/>
      <c r="RVG75"/>
      <c r="RVH75"/>
      <c r="RVI75"/>
      <c r="RVJ75"/>
      <c r="RVK75"/>
      <c r="RVL75"/>
      <c r="RVM75"/>
      <c r="RVN75"/>
      <c r="RVO75"/>
      <c r="RVP75"/>
      <c r="RVQ75"/>
      <c r="RVR75"/>
      <c r="RVS75"/>
      <c r="RVT75"/>
      <c r="RVU75"/>
      <c r="RVV75"/>
      <c r="RVW75"/>
      <c r="RVX75"/>
      <c r="RVY75"/>
      <c r="RVZ75"/>
      <c r="RWA75"/>
      <c r="RWB75"/>
      <c r="RWC75"/>
      <c r="RWD75"/>
      <c r="RWE75"/>
      <c r="RWF75"/>
      <c r="RWG75"/>
      <c r="RWH75"/>
      <c r="RWI75"/>
      <c r="RWJ75"/>
      <c r="RWK75"/>
      <c r="RWL75"/>
      <c r="RWM75"/>
      <c r="RWN75"/>
      <c r="RWO75"/>
      <c r="RWP75"/>
      <c r="RWQ75"/>
      <c r="RWR75"/>
      <c r="RWS75"/>
      <c r="RWT75"/>
      <c r="RWU75"/>
      <c r="RWV75"/>
      <c r="RWW75"/>
      <c r="RWX75"/>
      <c r="RWY75"/>
      <c r="RWZ75"/>
      <c r="RXA75"/>
      <c r="RXB75"/>
      <c r="RXC75"/>
      <c r="RXD75"/>
      <c r="RXE75"/>
      <c r="RXF75"/>
      <c r="RXG75"/>
      <c r="RXH75"/>
      <c r="RXI75"/>
      <c r="RXJ75"/>
      <c r="RXK75"/>
      <c r="RXL75"/>
      <c r="RXM75"/>
      <c r="RXN75"/>
      <c r="RXO75"/>
      <c r="RXP75"/>
      <c r="RXQ75"/>
      <c r="RXR75"/>
      <c r="RXS75"/>
      <c r="RXT75"/>
      <c r="RXU75"/>
      <c r="RXV75"/>
      <c r="RXW75"/>
      <c r="RXX75"/>
      <c r="RXY75"/>
      <c r="RXZ75"/>
      <c r="RYA75"/>
      <c r="RYB75"/>
      <c r="RYC75"/>
      <c r="RYD75"/>
      <c r="RYE75"/>
      <c r="RYF75"/>
      <c r="RYG75"/>
      <c r="RYH75"/>
      <c r="RYI75"/>
      <c r="RYJ75"/>
      <c r="RYK75"/>
      <c r="RYL75"/>
      <c r="RYM75"/>
      <c r="RYN75"/>
      <c r="RYO75"/>
      <c r="RYP75"/>
      <c r="RYQ75"/>
      <c r="RYR75"/>
      <c r="RYS75"/>
      <c r="RYT75"/>
      <c r="RYU75"/>
      <c r="RYV75"/>
      <c r="RYW75"/>
      <c r="RYX75"/>
      <c r="RYY75"/>
      <c r="RYZ75"/>
      <c r="RZA75"/>
      <c r="RZB75"/>
      <c r="RZC75"/>
      <c r="RZD75"/>
      <c r="RZE75"/>
      <c r="RZF75"/>
      <c r="RZG75"/>
      <c r="RZH75"/>
      <c r="RZI75"/>
      <c r="RZJ75"/>
      <c r="RZK75"/>
      <c r="RZL75"/>
      <c r="RZM75"/>
      <c r="RZN75"/>
      <c r="RZO75"/>
      <c r="RZP75"/>
      <c r="RZQ75"/>
      <c r="RZR75"/>
      <c r="RZS75"/>
      <c r="RZT75"/>
      <c r="RZU75"/>
      <c r="RZV75"/>
      <c r="RZW75"/>
      <c r="RZX75"/>
      <c r="RZY75"/>
      <c r="RZZ75"/>
      <c r="SAA75"/>
      <c r="SAB75"/>
      <c r="SAC75"/>
      <c r="SAD75"/>
      <c r="SAE75"/>
      <c r="SAF75"/>
      <c r="SAG75"/>
      <c r="SAH75"/>
      <c r="SAI75"/>
      <c r="SAJ75"/>
      <c r="SAK75"/>
      <c r="SAL75"/>
      <c r="SAM75"/>
      <c r="SAN75"/>
      <c r="SAO75"/>
      <c r="SAP75"/>
      <c r="SAQ75"/>
      <c r="SAR75"/>
      <c r="SAS75"/>
      <c r="SAT75"/>
      <c r="SAU75"/>
      <c r="SAV75"/>
      <c r="SAW75"/>
      <c r="SAX75"/>
      <c r="SAY75"/>
      <c r="SAZ75"/>
      <c r="SBA75"/>
      <c r="SBB75"/>
      <c r="SBC75"/>
      <c r="SBD75"/>
      <c r="SBE75"/>
      <c r="SBF75"/>
      <c r="SBG75"/>
      <c r="SBH75"/>
      <c r="SBI75"/>
      <c r="SBJ75"/>
      <c r="SBK75"/>
      <c r="SBL75"/>
      <c r="SBM75"/>
      <c r="SBN75"/>
      <c r="SBO75"/>
      <c r="SBP75"/>
      <c r="SBQ75"/>
      <c r="SBR75"/>
      <c r="SBS75"/>
      <c r="SBT75"/>
      <c r="SBU75"/>
      <c r="SBV75"/>
      <c r="SBW75"/>
      <c r="SBX75"/>
      <c r="SBY75"/>
      <c r="SBZ75"/>
      <c r="SCA75"/>
      <c r="SCB75"/>
      <c r="SCC75"/>
      <c r="SCD75"/>
      <c r="SCE75"/>
      <c r="SCF75"/>
      <c r="SCG75"/>
      <c r="SCH75"/>
      <c r="SCI75"/>
      <c r="SCJ75"/>
      <c r="SCK75"/>
      <c r="SCL75"/>
      <c r="SCM75"/>
      <c r="SCN75"/>
      <c r="SCO75"/>
      <c r="SCP75"/>
      <c r="SCQ75"/>
      <c r="SCR75"/>
      <c r="SCS75"/>
      <c r="SCT75"/>
      <c r="SCU75"/>
      <c r="SCV75"/>
      <c r="SCW75"/>
      <c r="SCX75"/>
      <c r="SCY75"/>
      <c r="SCZ75"/>
      <c r="SDA75"/>
      <c r="SDB75"/>
      <c r="SDC75"/>
      <c r="SDD75"/>
      <c r="SDE75"/>
      <c r="SDF75"/>
      <c r="SDG75"/>
      <c r="SDH75"/>
      <c r="SDI75"/>
      <c r="SDJ75"/>
      <c r="SDK75"/>
      <c r="SDL75"/>
      <c r="SDM75"/>
      <c r="SDN75"/>
      <c r="SDO75"/>
      <c r="SDP75"/>
      <c r="SDQ75"/>
      <c r="SDR75"/>
      <c r="SDS75"/>
      <c r="SDT75"/>
      <c r="SDU75"/>
      <c r="SDV75"/>
      <c r="SDW75"/>
      <c r="SDX75"/>
      <c r="SDY75"/>
      <c r="SDZ75"/>
      <c r="SEA75"/>
      <c r="SEB75"/>
      <c r="SEC75"/>
      <c r="SED75"/>
      <c r="SEE75"/>
      <c r="SEF75"/>
      <c r="SEG75"/>
      <c r="SEH75"/>
      <c r="SEI75"/>
      <c r="SEJ75"/>
      <c r="SEK75"/>
      <c r="SEL75"/>
      <c r="SEM75"/>
      <c r="SEN75"/>
      <c r="SEO75"/>
      <c r="SEP75"/>
      <c r="SEQ75"/>
      <c r="SER75"/>
      <c r="SES75"/>
      <c r="SET75"/>
      <c r="SEU75"/>
      <c r="SEV75"/>
      <c r="SEW75"/>
      <c r="SEX75"/>
      <c r="SEY75"/>
      <c r="SEZ75"/>
      <c r="SFA75"/>
      <c r="SFB75"/>
      <c r="SFC75"/>
      <c r="SFD75"/>
      <c r="SFE75"/>
      <c r="SFF75"/>
      <c r="SFG75"/>
      <c r="SFH75"/>
      <c r="SFI75"/>
      <c r="SFJ75"/>
      <c r="SFK75"/>
      <c r="SFL75"/>
      <c r="SFM75"/>
      <c r="SFN75"/>
      <c r="SFO75"/>
      <c r="SFP75"/>
      <c r="SFQ75"/>
      <c r="SFR75"/>
      <c r="SFS75"/>
      <c r="SFT75"/>
      <c r="SFU75"/>
      <c r="SFV75"/>
      <c r="SFW75"/>
      <c r="SFX75"/>
      <c r="SFY75"/>
      <c r="SFZ75"/>
      <c r="SGA75"/>
      <c r="SGB75"/>
      <c r="SGC75"/>
      <c r="SGD75"/>
      <c r="SGE75"/>
      <c r="SGF75"/>
      <c r="SGG75"/>
      <c r="SGH75"/>
      <c r="SGI75"/>
      <c r="SGJ75"/>
      <c r="SGK75"/>
      <c r="SGL75"/>
      <c r="SGM75"/>
      <c r="SGN75"/>
      <c r="SGO75"/>
      <c r="SGP75"/>
      <c r="SGQ75"/>
      <c r="SGR75"/>
      <c r="SGS75"/>
      <c r="SGT75"/>
      <c r="SGU75"/>
      <c r="SGV75"/>
      <c r="SGW75"/>
      <c r="SGX75"/>
      <c r="SGY75"/>
      <c r="SGZ75"/>
      <c r="SHA75"/>
      <c r="SHB75"/>
      <c r="SHC75"/>
      <c r="SHD75"/>
      <c r="SHE75"/>
      <c r="SHF75"/>
      <c r="SHG75"/>
      <c r="SHH75"/>
      <c r="SHI75"/>
      <c r="SHJ75"/>
      <c r="SHK75"/>
      <c r="SHL75"/>
      <c r="SHM75"/>
      <c r="SHN75"/>
      <c r="SHO75"/>
      <c r="SHP75"/>
      <c r="SHQ75"/>
      <c r="SHR75"/>
      <c r="SHS75"/>
      <c r="SHT75"/>
      <c r="SHU75"/>
      <c r="SHV75"/>
      <c r="SHW75"/>
      <c r="SHX75"/>
      <c r="SHY75"/>
      <c r="SHZ75"/>
      <c r="SIA75"/>
      <c r="SIB75"/>
      <c r="SIC75"/>
      <c r="SID75"/>
      <c r="SIE75"/>
      <c r="SIF75"/>
      <c r="SIG75"/>
      <c r="SIH75"/>
      <c r="SII75"/>
      <c r="SIJ75"/>
      <c r="SIK75"/>
      <c r="SIL75"/>
      <c r="SIM75"/>
      <c r="SIN75"/>
      <c r="SIO75"/>
      <c r="SIP75"/>
      <c r="SIQ75"/>
      <c r="SIR75"/>
      <c r="SIS75"/>
      <c r="SIT75"/>
      <c r="SIU75"/>
      <c r="SIV75"/>
      <c r="SIW75"/>
      <c r="SIX75"/>
      <c r="SIY75"/>
      <c r="SIZ75"/>
      <c r="SJA75"/>
      <c r="SJB75"/>
      <c r="SJC75"/>
      <c r="SJD75"/>
      <c r="SJE75"/>
      <c r="SJF75"/>
      <c r="SJG75"/>
      <c r="SJH75"/>
      <c r="SJI75"/>
      <c r="SJJ75"/>
      <c r="SJK75"/>
      <c r="SJL75"/>
      <c r="SJM75"/>
      <c r="SJN75"/>
      <c r="SJO75"/>
      <c r="SJP75"/>
      <c r="SJQ75"/>
      <c r="SJR75"/>
      <c r="SJS75"/>
      <c r="SJT75"/>
      <c r="SJU75"/>
      <c r="SJV75"/>
      <c r="SJW75"/>
      <c r="SJX75"/>
      <c r="SJY75"/>
      <c r="SJZ75"/>
      <c r="SKA75"/>
      <c r="SKB75"/>
      <c r="SKC75"/>
      <c r="SKD75"/>
      <c r="SKE75"/>
      <c r="SKF75"/>
      <c r="SKG75"/>
      <c r="SKH75"/>
      <c r="SKI75"/>
      <c r="SKJ75"/>
      <c r="SKK75"/>
      <c r="SKL75"/>
      <c r="SKM75"/>
      <c r="SKN75"/>
      <c r="SKO75"/>
      <c r="SKP75"/>
      <c r="SKQ75"/>
      <c r="SKR75"/>
      <c r="SKS75"/>
      <c r="SKT75"/>
      <c r="SKU75"/>
      <c r="SKV75"/>
      <c r="SKW75"/>
      <c r="SKX75"/>
      <c r="SKY75"/>
      <c r="SKZ75"/>
      <c r="SLA75"/>
      <c r="SLB75"/>
      <c r="SLC75"/>
      <c r="SLD75"/>
      <c r="SLE75"/>
      <c r="SLF75"/>
      <c r="SLG75"/>
      <c r="SLH75"/>
      <c r="SLI75"/>
      <c r="SLJ75"/>
      <c r="SLK75"/>
      <c r="SLL75"/>
      <c r="SLM75"/>
      <c r="SLN75"/>
      <c r="SLO75"/>
      <c r="SLP75"/>
      <c r="SLQ75"/>
      <c r="SLR75"/>
      <c r="SLS75"/>
      <c r="SLT75"/>
      <c r="SLU75"/>
      <c r="SLV75"/>
      <c r="SLW75"/>
      <c r="SLX75"/>
      <c r="SLY75"/>
      <c r="SLZ75"/>
      <c r="SMA75"/>
      <c r="SMB75"/>
      <c r="SMC75"/>
      <c r="SMD75"/>
      <c r="SME75"/>
      <c r="SMF75"/>
      <c r="SMG75"/>
      <c r="SMH75"/>
      <c r="SMI75"/>
      <c r="SMJ75"/>
      <c r="SMK75"/>
      <c r="SML75"/>
      <c r="SMM75"/>
      <c r="SMN75"/>
      <c r="SMO75"/>
      <c r="SMP75"/>
      <c r="SMQ75"/>
      <c r="SMR75"/>
      <c r="SMS75"/>
      <c r="SMT75"/>
      <c r="SMU75"/>
      <c r="SMV75"/>
      <c r="SMW75"/>
      <c r="SMX75"/>
      <c r="SMY75"/>
      <c r="SMZ75"/>
      <c r="SNA75"/>
      <c r="SNB75"/>
      <c r="SNC75"/>
      <c r="SND75"/>
      <c r="SNE75"/>
      <c r="SNF75"/>
      <c r="SNG75"/>
      <c r="SNH75"/>
      <c r="SNI75"/>
      <c r="SNJ75"/>
      <c r="SNK75"/>
      <c r="SNL75"/>
      <c r="SNM75"/>
      <c r="SNN75"/>
      <c r="SNO75"/>
      <c r="SNP75"/>
      <c r="SNQ75"/>
      <c r="SNR75"/>
      <c r="SNS75"/>
      <c r="SNT75"/>
      <c r="SNU75"/>
      <c r="SNV75"/>
      <c r="SNW75"/>
      <c r="SNX75"/>
      <c r="SNY75"/>
      <c r="SNZ75"/>
      <c r="SOA75"/>
      <c r="SOB75"/>
      <c r="SOC75"/>
      <c r="SOD75"/>
      <c r="SOE75"/>
      <c r="SOF75"/>
      <c r="SOG75"/>
      <c r="SOH75"/>
      <c r="SOI75"/>
      <c r="SOJ75"/>
      <c r="SOK75"/>
      <c r="SOL75"/>
      <c r="SOM75"/>
      <c r="SON75"/>
      <c r="SOO75"/>
      <c r="SOP75"/>
      <c r="SOQ75"/>
      <c r="SOR75"/>
      <c r="SOS75"/>
      <c r="SOT75"/>
      <c r="SOU75"/>
      <c r="SOV75"/>
      <c r="SOW75"/>
      <c r="SOX75"/>
      <c r="SOY75"/>
      <c r="SOZ75"/>
      <c r="SPA75"/>
      <c r="SPB75"/>
      <c r="SPC75"/>
      <c r="SPD75"/>
      <c r="SPE75"/>
      <c r="SPF75"/>
      <c r="SPG75"/>
      <c r="SPH75"/>
      <c r="SPI75"/>
      <c r="SPJ75"/>
      <c r="SPK75"/>
      <c r="SPL75"/>
      <c r="SPM75"/>
      <c r="SPN75"/>
      <c r="SPO75"/>
      <c r="SPP75"/>
      <c r="SPQ75"/>
      <c r="SPR75"/>
      <c r="SPS75"/>
      <c r="SPT75"/>
      <c r="SPU75"/>
      <c r="SPV75"/>
      <c r="SPW75"/>
      <c r="SPX75"/>
      <c r="SPY75"/>
      <c r="SPZ75"/>
      <c r="SQA75"/>
      <c r="SQB75"/>
      <c r="SQC75"/>
      <c r="SQD75"/>
      <c r="SQE75"/>
      <c r="SQF75"/>
      <c r="SQG75"/>
      <c r="SQH75"/>
      <c r="SQI75"/>
      <c r="SQJ75"/>
      <c r="SQK75"/>
      <c r="SQL75"/>
      <c r="SQM75"/>
      <c r="SQN75"/>
      <c r="SQO75"/>
      <c r="SQP75"/>
      <c r="SQQ75"/>
      <c r="SQR75"/>
      <c r="SQS75"/>
      <c r="SQT75"/>
      <c r="SQU75"/>
      <c r="SQV75"/>
      <c r="SQW75"/>
      <c r="SQX75"/>
      <c r="SQY75"/>
      <c r="SQZ75"/>
      <c r="SRA75"/>
      <c r="SRB75"/>
      <c r="SRC75"/>
      <c r="SRD75"/>
      <c r="SRE75"/>
      <c r="SRF75"/>
      <c r="SRG75"/>
      <c r="SRH75"/>
      <c r="SRI75"/>
      <c r="SRJ75"/>
      <c r="SRK75"/>
      <c r="SRL75"/>
      <c r="SRM75"/>
      <c r="SRN75"/>
      <c r="SRO75"/>
      <c r="SRP75"/>
      <c r="SRQ75"/>
      <c r="SRR75"/>
      <c r="SRS75"/>
      <c r="SRT75"/>
      <c r="SRU75"/>
      <c r="SRV75"/>
      <c r="SRW75"/>
      <c r="SRX75"/>
      <c r="SRY75"/>
      <c r="SRZ75"/>
      <c r="SSA75"/>
      <c r="SSB75"/>
      <c r="SSC75"/>
      <c r="SSD75"/>
      <c r="SSE75"/>
      <c r="SSF75"/>
      <c r="SSG75"/>
      <c r="SSH75"/>
      <c r="SSI75"/>
      <c r="SSJ75"/>
      <c r="SSK75"/>
      <c r="SSL75"/>
      <c r="SSM75"/>
      <c r="SSN75"/>
      <c r="SSO75"/>
      <c r="SSP75"/>
      <c r="SSQ75"/>
      <c r="SSR75"/>
      <c r="SSS75"/>
      <c r="SST75"/>
      <c r="SSU75"/>
      <c r="SSV75"/>
      <c r="SSW75"/>
      <c r="SSX75"/>
      <c r="SSY75"/>
      <c r="SSZ75"/>
      <c r="STA75"/>
      <c r="STB75"/>
      <c r="STC75"/>
      <c r="STD75"/>
      <c r="STE75"/>
      <c r="STF75"/>
      <c r="STG75"/>
      <c r="STH75"/>
      <c r="STI75"/>
      <c r="STJ75"/>
      <c r="STK75"/>
      <c r="STL75"/>
      <c r="STM75"/>
      <c r="STN75"/>
      <c r="STO75"/>
      <c r="STP75"/>
      <c r="STQ75"/>
      <c r="STR75"/>
      <c r="STS75"/>
      <c r="STT75"/>
      <c r="STU75"/>
      <c r="STV75"/>
      <c r="STW75"/>
      <c r="STX75"/>
      <c r="STY75"/>
      <c r="STZ75"/>
      <c r="SUA75"/>
      <c r="SUB75"/>
      <c r="SUC75"/>
      <c r="SUD75"/>
      <c r="SUE75"/>
      <c r="SUF75"/>
      <c r="SUG75"/>
      <c r="SUH75"/>
      <c r="SUI75"/>
      <c r="SUJ75"/>
      <c r="SUK75"/>
      <c r="SUL75"/>
      <c r="SUM75"/>
      <c r="SUN75"/>
      <c r="SUO75"/>
      <c r="SUP75"/>
      <c r="SUQ75"/>
      <c r="SUR75"/>
      <c r="SUS75"/>
      <c r="SUT75"/>
      <c r="SUU75"/>
      <c r="SUV75"/>
      <c r="SUW75"/>
      <c r="SUX75"/>
      <c r="SUY75"/>
      <c r="SUZ75"/>
      <c r="SVA75"/>
      <c r="SVB75"/>
      <c r="SVC75"/>
      <c r="SVD75"/>
      <c r="SVE75"/>
      <c r="SVF75"/>
      <c r="SVG75"/>
      <c r="SVH75"/>
      <c r="SVI75"/>
      <c r="SVJ75"/>
      <c r="SVK75"/>
      <c r="SVL75"/>
      <c r="SVM75"/>
      <c r="SVN75"/>
      <c r="SVO75"/>
      <c r="SVP75"/>
      <c r="SVQ75"/>
      <c r="SVR75"/>
      <c r="SVS75"/>
      <c r="SVT75"/>
      <c r="SVU75"/>
      <c r="SVV75"/>
      <c r="SVW75"/>
      <c r="SVX75"/>
      <c r="SVY75"/>
      <c r="SVZ75"/>
      <c r="SWA75"/>
      <c r="SWB75"/>
      <c r="SWC75"/>
      <c r="SWD75"/>
      <c r="SWE75"/>
      <c r="SWF75"/>
      <c r="SWG75"/>
      <c r="SWH75"/>
      <c r="SWI75"/>
      <c r="SWJ75"/>
      <c r="SWK75"/>
      <c r="SWL75"/>
      <c r="SWM75"/>
      <c r="SWN75"/>
      <c r="SWO75"/>
      <c r="SWP75"/>
      <c r="SWQ75"/>
      <c r="SWR75"/>
      <c r="SWS75"/>
      <c r="SWT75"/>
      <c r="SWU75"/>
      <c r="SWV75"/>
      <c r="SWW75"/>
      <c r="SWX75"/>
      <c r="SWY75"/>
      <c r="SWZ75"/>
      <c r="SXA75"/>
      <c r="SXB75"/>
      <c r="SXC75"/>
      <c r="SXD75"/>
      <c r="SXE75"/>
      <c r="SXF75"/>
      <c r="SXG75"/>
      <c r="SXH75"/>
      <c r="SXI75"/>
      <c r="SXJ75"/>
      <c r="SXK75"/>
      <c r="SXL75"/>
      <c r="SXM75"/>
      <c r="SXN75"/>
      <c r="SXO75"/>
      <c r="SXP75"/>
      <c r="SXQ75"/>
      <c r="SXR75"/>
      <c r="SXS75"/>
      <c r="SXT75"/>
      <c r="SXU75"/>
      <c r="SXV75"/>
      <c r="SXW75"/>
      <c r="SXX75"/>
      <c r="SXY75"/>
      <c r="SXZ75"/>
      <c r="SYA75"/>
      <c r="SYB75"/>
      <c r="SYC75"/>
      <c r="SYD75"/>
      <c r="SYE75"/>
      <c r="SYF75"/>
      <c r="SYG75"/>
      <c r="SYH75"/>
      <c r="SYI75"/>
      <c r="SYJ75"/>
      <c r="SYK75"/>
      <c r="SYL75"/>
      <c r="SYM75"/>
      <c r="SYN75"/>
      <c r="SYO75"/>
      <c r="SYP75"/>
      <c r="SYQ75"/>
      <c r="SYR75"/>
      <c r="SYS75"/>
      <c r="SYT75"/>
      <c r="SYU75"/>
      <c r="SYV75"/>
      <c r="SYW75"/>
      <c r="SYX75"/>
      <c r="SYY75"/>
      <c r="SYZ75"/>
      <c r="SZA75"/>
      <c r="SZB75"/>
      <c r="SZC75"/>
      <c r="SZD75"/>
      <c r="SZE75"/>
      <c r="SZF75"/>
      <c r="SZG75"/>
      <c r="SZH75"/>
      <c r="SZI75"/>
      <c r="SZJ75"/>
      <c r="SZK75"/>
      <c r="SZL75"/>
      <c r="SZM75"/>
      <c r="SZN75"/>
      <c r="SZO75"/>
      <c r="SZP75"/>
      <c r="SZQ75"/>
      <c r="SZR75"/>
      <c r="SZS75"/>
      <c r="SZT75"/>
      <c r="SZU75"/>
      <c r="SZV75"/>
      <c r="SZW75"/>
      <c r="SZX75"/>
      <c r="SZY75"/>
      <c r="SZZ75"/>
      <c r="TAA75"/>
      <c r="TAB75"/>
      <c r="TAC75"/>
      <c r="TAD75"/>
      <c r="TAE75"/>
      <c r="TAF75"/>
      <c r="TAG75"/>
      <c r="TAH75"/>
      <c r="TAI75"/>
      <c r="TAJ75"/>
      <c r="TAK75"/>
      <c r="TAL75"/>
      <c r="TAM75"/>
      <c r="TAN75"/>
      <c r="TAO75"/>
      <c r="TAP75"/>
      <c r="TAQ75"/>
      <c r="TAR75"/>
      <c r="TAS75"/>
      <c r="TAT75"/>
      <c r="TAU75"/>
      <c r="TAV75"/>
      <c r="TAW75"/>
      <c r="TAX75"/>
      <c r="TAY75"/>
      <c r="TAZ75"/>
      <c r="TBA75"/>
      <c r="TBB75"/>
      <c r="TBC75"/>
      <c r="TBD75"/>
      <c r="TBE75"/>
      <c r="TBF75"/>
      <c r="TBG75"/>
      <c r="TBH75"/>
      <c r="TBI75"/>
      <c r="TBJ75"/>
      <c r="TBK75"/>
      <c r="TBL75"/>
      <c r="TBM75"/>
      <c r="TBN75"/>
      <c r="TBO75"/>
      <c r="TBP75"/>
      <c r="TBQ75"/>
      <c r="TBR75"/>
      <c r="TBS75"/>
      <c r="TBT75"/>
      <c r="TBU75"/>
      <c r="TBV75"/>
      <c r="TBW75"/>
      <c r="TBX75"/>
      <c r="TBY75"/>
      <c r="TBZ75"/>
      <c r="TCA75"/>
      <c r="TCB75"/>
      <c r="TCC75"/>
      <c r="TCD75"/>
      <c r="TCE75"/>
      <c r="TCF75"/>
      <c r="TCG75"/>
      <c r="TCH75"/>
      <c r="TCI75"/>
      <c r="TCJ75"/>
      <c r="TCK75"/>
      <c r="TCL75"/>
      <c r="TCM75"/>
      <c r="TCN75"/>
      <c r="TCO75"/>
      <c r="TCP75"/>
      <c r="TCQ75"/>
      <c r="TCR75"/>
      <c r="TCS75"/>
      <c r="TCT75"/>
      <c r="TCU75"/>
      <c r="TCV75"/>
      <c r="TCW75"/>
      <c r="TCX75"/>
      <c r="TCY75"/>
      <c r="TCZ75"/>
      <c r="TDA75"/>
      <c r="TDB75"/>
      <c r="TDC75"/>
      <c r="TDD75"/>
      <c r="TDE75"/>
      <c r="TDF75"/>
      <c r="TDG75"/>
      <c r="TDH75"/>
      <c r="TDI75"/>
      <c r="TDJ75"/>
      <c r="TDK75"/>
      <c r="TDL75"/>
      <c r="TDM75"/>
      <c r="TDN75"/>
      <c r="TDO75"/>
      <c r="TDP75"/>
      <c r="TDQ75"/>
      <c r="TDR75"/>
      <c r="TDS75"/>
      <c r="TDT75"/>
      <c r="TDU75"/>
      <c r="TDV75"/>
      <c r="TDW75"/>
      <c r="TDX75"/>
      <c r="TDY75"/>
      <c r="TDZ75"/>
      <c r="TEA75"/>
      <c r="TEB75"/>
      <c r="TEC75"/>
      <c r="TED75"/>
      <c r="TEE75"/>
      <c r="TEF75"/>
      <c r="TEG75"/>
      <c r="TEH75"/>
      <c r="TEI75"/>
      <c r="TEJ75"/>
      <c r="TEK75"/>
      <c r="TEL75"/>
      <c r="TEM75"/>
      <c r="TEN75"/>
      <c r="TEO75"/>
      <c r="TEP75"/>
      <c r="TEQ75"/>
      <c r="TER75"/>
      <c r="TES75"/>
      <c r="TET75"/>
      <c r="TEU75"/>
      <c r="TEV75"/>
      <c r="TEW75"/>
      <c r="TEX75"/>
      <c r="TEY75"/>
      <c r="TEZ75"/>
      <c r="TFA75"/>
      <c r="TFB75"/>
      <c r="TFC75"/>
      <c r="TFD75"/>
      <c r="TFE75"/>
      <c r="TFF75"/>
      <c r="TFG75"/>
      <c r="TFH75"/>
      <c r="TFI75"/>
      <c r="TFJ75"/>
      <c r="TFK75"/>
      <c r="TFL75"/>
      <c r="TFM75"/>
      <c r="TFN75"/>
      <c r="TFO75"/>
      <c r="TFP75"/>
      <c r="TFQ75"/>
      <c r="TFR75"/>
      <c r="TFS75"/>
      <c r="TFT75"/>
      <c r="TFU75"/>
      <c r="TFV75"/>
      <c r="TFW75"/>
      <c r="TFX75"/>
      <c r="TFY75"/>
      <c r="TFZ75"/>
      <c r="TGA75"/>
      <c r="TGB75"/>
      <c r="TGC75"/>
      <c r="TGD75"/>
      <c r="TGE75"/>
      <c r="TGF75"/>
      <c r="TGG75"/>
      <c r="TGH75"/>
      <c r="TGI75"/>
      <c r="TGJ75"/>
      <c r="TGK75"/>
      <c r="TGL75"/>
      <c r="TGM75"/>
      <c r="TGN75"/>
      <c r="TGO75"/>
      <c r="TGP75"/>
      <c r="TGQ75"/>
      <c r="TGR75"/>
      <c r="TGS75"/>
      <c r="TGT75"/>
      <c r="TGU75"/>
      <c r="TGV75"/>
      <c r="TGW75"/>
      <c r="TGX75"/>
      <c r="TGY75"/>
      <c r="TGZ75"/>
      <c r="THA75"/>
      <c r="THB75"/>
      <c r="THC75"/>
      <c r="THD75"/>
      <c r="THE75"/>
      <c r="THF75"/>
      <c r="THG75"/>
      <c r="THH75"/>
      <c r="THI75"/>
      <c r="THJ75"/>
      <c r="THK75"/>
      <c r="THL75"/>
      <c r="THM75"/>
      <c r="THN75"/>
      <c r="THO75"/>
      <c r="THP75"/>
      <c r="THQ75"/>
      <c r="THR75"/>
      <c r="THS75"/>
      <c r="THT75"/>
      <c r="THU75"/>
      <c r="THV75"/>
      <c r="THW75"/>
      <c r="THX75"/>
      <c r="THY75"/>
      <c r="THZ75"/>
      <c r="TIA75"/>
      <c r="TIB75"/>
      <c r="TIC75"/>
      <c r="TID75"/>
      <c r="TIE75"/>
      <c r="TIF75"/>
      <c r="TIG75"/>
      <c r="TIH75"/>
      <c r="TII75"/>
      <c r="TIJ75"/>
      <c r="TIK75"/>
      <c r="TIL75"/>
      <c r="TIM75"/>
      <c r="TIN75"/>
      <c r="TIO75"/>
      <c r="TIP75"/>
      <c r="TIQ75"/>
      <c r="TIR75"/>
      <c r="TIS75"/>
      <c r="TIT75"/>
      <c r="TIU75"/>
      <c r="TIV75"/>
      <c r="TIW75"/>
      <c r="TIX75"/>
      <c r="TIY75"/>
      <c r="TIZ75"/>
      <c r="TJA75"/>
      <c r="TJB75"/>
      <c r="TJC75"/>
      <c r="TJD75"/>
      <c r="TJE75"/>
      <c r="TJF75"/>
      <c r="TJG75"/>
      <c r="TJH75"/>
      <c r="TJI75"/>
      <c r="TJJ75"/>
      <c r="TJK75"/>
      <c r="TJL75"/>
      <c r="TJM75"/>
      <c r="TJN75"/>
      <c r="TJO75"/>
      <c r="TJP75"/>
      <c r="TJQ75"/>
      <c r="TJR75"/>
      <c r="TJS75"/>
      <c r="TJT75"/>
      <c r="TJU75"/>
      <c r="TJV75"/>
      <c r="TJW75"/>
      <c r="TJX75"/>
      <c r="TJY75"/>
      <c r="TJZ75"/>
      <c r="TKA75"/>
      <c r="TKB75"/>
      <c r="TKC75"/>
      <c r="TKD75"/>
      <c r="TKE75"/>
      <c r="TKF75"/>
      <c r="TKG75"/>
      <c r="TKH75"/>
      <c r="TKI75"/>
      <c r="TKJ75"/>
      <c r="TKK75"/>
      <c r="TKL75"/>
      <c r="TKM75"/>
      <c r="TKN75"/>
      <c r="TKO75"/>
      <c r="TKP75"/>
      <c r="TKQ75"/>
      <c r="TKR75"/>
      <c r="TKS75"/>
      <c r="TKT75"/>
      <c r="TKU75"/>
      <c r="TKV75"/>
      <c r="TKW75"/>
      <c r="TKX75"/>
      <c r="TKY75"/>
      <c r="TKZ75"/>
      <c r="TLA75"/>
      <c r="TLB75"/>
      <c r="TLC75"/>
      <c r="TLD75"/>
      <c r="TLE75"/>
      <c r="TLF75"/>
      <c r="TLG75"/>
      <c r="TLH75"/>
      <c r="TLI75"/>
      <c r="TLJ75"/>
      <c r="TLK75"/>
      <c r="TLL75"/>
      <c r="TLM75"/>
      <c r="TLN75"/>
      <c r="TLO75"/>
      <c r="TLP75"/>
      <c r="TLQ75"/>
      <c r="TLR75"/>
      <c r="TLS75"/>
      <c r="TLT75"/>
      <c r="TLU75"/>
      <c r="TLV75"/>
      <c r="TLW75"/>
      <c r="TLX75"/>
      <c r="TLY75"/>
      <c r="TLZ75"/>
      <c r="TMA75"/>
      <c r="TMB75"/>
      <c r="TMC75"/>
      <c r="TMD75"/>
      <c r="TME75"/>
      <c r="TMF75"/>
      <c r="TMG75"/>
      <c r="TMH75"/>
      <c r="TMI75"/>
      <c r="TMJ75"/>
      <c r="TMK75"/>
      <c r="TML75"/>
      <c r="TMM75"/>
      <c r="TMN75"/>
      <c r="TMO75"/>
      <c r="TMP75"/>
      <c r="TMQ75"/>
      <c r="TMR75"/>
      <c r="TMS75"/>
      <c r="TMT75"/>
      <c r="TMU75"/>
      <c r="TMV75"/>
      <c r="TMW75"/>
      <c r="TMX75"/>
      <c r="TMY75"/>
      <c r="TMZ75"/>
      <c r="TNA75"/>
      <c r="TNB75"/>
      <c r="TNC75"/>
      <c r="TND75"/>
      <c r="TNE75"/>
      <c r="TNF75"/>
      <c r="TNG75"/>
      <c r="TNH75"/>
      <c r="TNI75"/>
      <c r="TNJ75"/>
      <c r="TNK75"/>
      <c r="TNL75"/>
      <c r="TNM75"/>
      <c r="TNN75"/>
      <c r="TNO75"/>
      <c r="TNP75"/>
      <c r="TNQ75"/>
      <c r="TNR75"/>
      <c r="TNS75"/>
      <c r="TNT75"/>
      <c r="TNU75"/>
      <c r="TNV75"/>
      <c r="TNW75"/>
      <c r="TNX75"/>
      <c r="TNY75"/>
      <c r="TNZ75"/>
      <c r="TOA75"/>
      <c r="TOB75"/>
      <c r="TOC75"/>
      <c r="TOD75"/>
      <c r="TOE75"/>
      <c r="TOF75"/>
      <c r="TOG75"/>
      <c r="TOH75"/>
      <c r="TOI75"/>
      <c r="TOJ75"/>
      <c r="TOK75"/>
      <c r="TOL75"/>
      <c r="TOM75"/>
      <c r="TON75"/>
      <c r="TOO75"/>
      <c r="TOP75"/>
      <c r="TOQ75"/>
      <c r="TOR75"/>
      <c r="TOS75"/>
      <c r="TOT75"/>
      <c r="TOU75"/>
      <c r="TOV75"/>
      <c r="TOW75"/>
      <c r="TOX75"/>
      <c r="TOY75"/>
      <c r="TOZ75"/>
      <c r="TPA75"/>
      <c r="TPB75"/>
      <c r="TPC75"/>
      <c r="TPD75"/>
      <c r="TPE75"/>
      <c r="TPF75"/>
      <c r="TPG75"/>
      <c r="TPH75"/>
      <c r="TPI75"/>
      <c r="TPJ75"/>
      <c r="TPK75"/>
      <c r="TPL75"/>
      <c r="TPM75"/>
      <c r="TPN75"/>
      <c r="TPO75"/>
      <c r="TPP75"/>
      <c r="TPQ75"/>
      <c r="TPR75"/>
      <c r="TPS75"/>
      <c r="TPT75"/>
      <c r="TPU75"/>
      <c r="TPV75"/>
      <c r="TPW75"/>
      <c r="TPX75"/>
      <c r="TPY75"/>
      <c r="TPZ75"/>
      <c r="TQA75"/>
      <c r="TQB75"/>
      <c r="TQC75"/>
      <c r="TQD75"/>
      <c r="TQE75"/>
      <c r="TQF75"/>
      <c r="TQG75"/>
      <c r="TQH75"/>
      <c r="TQI75"/>
      <c r="TQJ75"/>
      <c r="TQK75"/>
      <c r="TQL75"/>
      <c r="TQM75"/>
      <c r="TQN75"/>
      <c r="TQO75"/>
      <c r="TQP75"/>
      <c r="TQQ75"/>
      <c r="TQR75"/>
      <c r="TQS75"/>
      <c r="TQT75"/>
      <c r="TQU75"/>
      <c r="TQV75"/>
      <c r="TQW75"/>
      <c r="TQX75"/>
      <c r="TQY75"/>
      <c r="TQZ75"/>
      <c r="TRA75"/>
      <c r="TRB75"/>
      <c r="TRC75"/>
      <c r="TRD75"/>
      <c r="TRE75"/>
      <c r="TRF75"/>
      <c r="TRG75"/>
      <c r="TRH75"/>
      <c r="TRI75"/>
      <c r="TRJ75"/>
      <c r="TRK75"/>
      <c r="TRL75"/>
      <c r="TRM75"/>
      <c r="TRN75"/>
      <c r="TRO75"/>
      <c r="TRP75"/>
      <c r="TRQ75"/>
      <c r="TRR75"/>
      <c r="TRS75"/>
      <c r="TRT75"/>
      <c r="TRU75"/>
      <c r="TRV75"/>
      <c r="TRW75"/>
      <c r="TRX75"/>
      <c r="TRY75"/>
      <c r="TRZ75"/>
      <c r="TSA75"/>
      <c r="TSB75"/>
      <c r="TSC75"/>
      <c r="TSD75"/>
      <c r="TSE75"/>
      <c r="TSF75"/>
      <c r="TSG75"/>
      <c r="TSH75"/>
      <c r="TSI75"/>
      <c r="TSJ75"/>
      <c r="TSK75"/>
      <c r="TSL75"/>
      <c r="TSM75"/>
      <c r="TSN75"/>
      <c r="TSO75"/>
      <c r="TSP75"/>
      <c r="TSQ75"/>
      <c r="TSR75"/>
      <c r="TSS75"/>
      <c r="TST75"/>
      <c r="TSU75"/>
      <c r="TSV75"/>
      <c r="TSW75"/>
      <c r="TSX75"/>
      <c r="TSY75"/>
      <c r="TSZ75"/>
      <c r="TTA75"/>
      <c r="TTB75"/>
      <c r="TTC75"/>
      <c r="TTD75"/>
      <c r="TTE75"/>
      <c r="TTF75"/>
      <c r="TTG75"/>
      <c r="TTH75"/>
      <c r="TTI75"/>
      <c r="TTJ75"/>
      <c r="TTK75"/>
      <c r="TTL75"/>
      <c r="TTM75"/>
      <c r="TTN75"/>
      <c r="TTO75"/>
      <c r="TTP75"/>
      <c r="TTQ75"/>
      <c r="TTR75"/>
      <c r="TTS75"/>
      <c r="TTT75"/>
      <c r="TTU75"/>
      <c r="TTV75"/>
      <c r="TTW75"/>
      <c r="TTX75"/>
      <c r="TTY75"/>
      <c r="TTZ75"/>
      <c r="TUA75"/>
      <c r="TUB75"/>
      <c r="TUC75"/>
      <c r="TUD75"/>
      <c r="TUE75"/>
      <c r="TUF75"/>
      <c r="TUG75"/>
      <c r="TUH75"/>
      <c r="TUI75"/>
      <c r="TUJ75"/>
      <c r="TUK75"/>
      <c r="TUL75"/>
      <c r="TUM75"/>
      <c r="TUN75"/>
      <c r="TUO75"/>
      <c r="TUP75"/>
      <c r="TUQ75"/>
      <c r="TUR75"/>
      <c r="TUS75"/>
      <c r="TUT75"/>
      <c r="TUU75"/>
      <c r="TUV75"/>
      <c r="TUW75"/>
      <c r="TUX75"/>
      <c r="TUY75"/>
      <c r="TUZ75"/>
      <c r="TVA75"/>
      <c r="TVB75"/>
      <c r="TVC75"/>
      <c r="TVD75"/>
      <c r="TVE75"/>
      <c r="TVF75"/>
      <c r="TVG75"/>
      <c r="TVH75"/>
      <c r="TVI75"/>
      <c r="TVJ75"/>
      <c r="TVK75"/>
      <c r="TVL75"/>
      <c r="TVM75"/>
      <c r="TVN75"/>
      <c r="TVO75"/>
      <c r="TVP75"/>
      <c r="TVQ75"/>
      <c r="TVR75"/>
      <c r="TVS75"/>
      <c r="TVT75"/>
      <c r="TVU75"/>
      <c r="TVV75"/>
      <c r="TVW75"/>
      <c r="TVX75"/>
      <c r="TVY75"/>
      <c r="TVZ75"/>
      <c r="TWA75"/>
      <c r="TWB75"/>
      <c r="TWC75"/>
      <c r="TWD75"/>
      <c r="TWE75"/>
      <c r="TWF75"/>
      <c r="TWG75"/>
      <c r="TWH75"/>
      <c r="TWI75"/>
      <c r="TWJ75"/>
      <c r="TWK75"/>
      <c r="TWL75"/>
      <c r="TWM75"/>
      <c r="TWN75"/>
      <c r="TWO75"/>
      <c r="TWP75"/>
      <c r="TWQ75"/>
      <c r="TWR75"/>
      <c r="TWS75"/>
      <c r="TWT75"/>
      <c r="TWU75"/>
      <c r="TWV75"/>
      <c r="TWW75"/>
      <c r="TWX75"/>
      <c r="TWY75"/>
      <c r="TWZ75"/>
      <c r="TXA75"/>
      <c r="TXB75"/>
      <c r="TXC75"/>
      <c r="TXD75"/>
      <c r="TXE75"/>
      <c r="TXF75"/>
      <c r="TXG75"/>
      <c r="TXH75"/>
      <c r="TXI75"/>
      <c r="TXJ75"/>
      <c r="TXK75"/>
      <c r="TXL75"/>
      <c r="TXM75"/>
      <c r="TXN75"/>
      <c r="TXO75"/>
      <c r="TXP75"/>
      <c r="TXQ75"/>
      <c r="TXR75"/>
      <c r="TXS75"/>
      <c r="TXT75"/>
      <c r="TXU75"/>
      <c r="TXV75"/>
      <c r="TXW75"/>
      <c r="TXX75"/>
      <c r="TXY75"/>
      <c r="TXZ75"/>
      <c r="TYA75"/>
      <c r="TYB75"/>
      <c r="TYC75"/>
      <c r="TYD75"/>
      <c r="TYE75"/>
      <c r="TYF75"/>
      <c r="TYG75"/>
      <c r="TYH75"/>
      <c r="TYI75"/>
      <c r="TYJ75"/>
      <c r="TYK75"/>
      <c r="TYL75"/>
      <c r="TYM75"/>
      <c r="TYN75"/>
      <c r="TYO75"/>
      <c r="TYP75"/>
      <c r="TYQ75"/>
      <c r="TYR75"/>
      <c r="TYS75"/>
      <c r="TYT75"/>
      <c r="TYU75"/>
      <c r="TYV75"/>
      <c r="TYW75"/>
      <c r="TYX75"/>
      <c r="TYY75"/>
      <c r="TYZ75"/>
      <c r="TZA75"/>
      <c r="TZB75"/>
      <c r="TZC75"/>
      <c r="TZD75"/>
      <c r="TZE75"/>
      <c r="TZF75"/>
      <c r="TZG75"/>
      <c r="TZH75"/>
      <c r="TZI75"/>
      <c r="TZJ75"/>
      <c r="TZK75"/>
      <c r="TZL75"/>
      <c r="TZM75"/>
      <c r="TZN75"/>
      <c r="TZO75"/>
      <c r="TZP75"/>
      <c r="TZQ75"/>
      <c r="TZR75"/>
      <c r="TZS75"/>
      <c r="TZT75"/>
      <c r="TZU75"/>
      <c r="TZV75"/>
      <c r="TZW75"/>
      <c r="TZX75"/>
      <c r="TZY75"/>
      <c r="TZZ75"/>
      <c r="UAA75"/>
      <c r="UAB75"/>
      <c r="UAC75"/>
      <c r="UAD75"/>
      <c r="UAE75"/>
      <c r="UAF75"/>
      <c r="UAG75"/>
      <c r="UAH75"/>
      <c r="UAI75"/>
      <c r="UAJ75"/>
      <c r="UAK75"/>
      <c r="UAL75"/>
      <c r="UAM75"/>
      <c r="UAN75"/>
      <c r="UAO75"/>
      <c r="UAP75"/>
      <c r="UAQ75"/>
      <c r="UAR75"/>
      <c r="UAS75"/>
      <c r="UAT75"/>
      <c r="UAU75"/>
      <c r="UAV75"/>
      <c r="UAW75"/>
      <c r="UAX75"/>
      <c r="UAY75"/>
      <c r="UAZ75"/>
      <c r="UBA75"/>
      <c r="UBB75"/>
      <c r="UBC75"/>
      <c r="UBD75"/>
      <c r="UBE75"/>
      <c r="UBF75"/>
      <c r="UBG75"/>
      <c r="UBH75"/>
      <c r="UBI75"/>
      <c r="UBJ75"/>
      <c r="UBK75"/>
      <c r="UBL75"/>
      <c r="UBM75"/>
      <c r="UBN75"/>
      <c r="UBO75"/>
      <c r="UBP75"/>
      <c r="UBQ75"/>
      <c r="UBR75"/>
      <c r="UBS75"/>
      <c r="UBT75"/>
      <c r="UBU75"/>
      <c r="UBV75"/>
      <c r="UBW75"/>
      <c r="UBX75"/>
      <c r="UBY75"/>
      <c r="UBZ75"/>
      <c r="UCA75"/>
      <c r="UCB75"/>
      <c r="UCC75"/>
      <c r="UCD75"/>
      <c r="UCE75"/>
      <c r="UCF75"/>
      <c r="UCG75"/>
      <c r="UCH75"/>
      <c r="UCI75"/>
      <c r="UCJ75"/>
      <c r="UCK75"/>
      <c r="UCL75"/>
      <c r="UCM75"/>
      <c r="UCN75"/>
      <c r="UCO75"/>
      <c r="UCP75"/>
      <c r="UCQ75"/>
      <c r="UCR75"/>
      <c r="UCS75"/>
      <c r="UCT75"/>
      <c r="UCU75"/>
      <c r="UCV75"/>
      <c r="UCW75"/>
      <c r="UCX75"/>
      <c r="UCY75"/>
      <c r="UCZ75"/>
      <c r="UDA75"/>
      <c r="UDB75"/>
      <c r="UDC75"/>
      <c r="UDD75"/>
      <c r="UDE75"/>
      <c r="UDF75"/>
      <c r="UDG75"/>
      <c r="UDH75"/>
      <c r="UDI75"/>
      <c r="UDJ75"/>
      <c r="UDK75"/>
      <c r="UDL75"/>
      <c r="UDM75"/>
      <c r="UDN75"/>
      <c r="UDO75"/>
      <c r="UDP75"/>
      <c r="UDQ75"/>
      <c r="UDR75"/>
      <c r="UDS75"/>
      <c r="UDT75"/>
      <c r="UDU75"/>
      <c r="UDV75"/>
      <c r="UDW75"/>
      <c r="UDX75"/>
      <c r="UDY75"/>
      <c r="UDZ75"/>
      <c r="UEA75"/>
      <c r="UEB75"/>
      <c r="UEC75"/>
      <c r="UED75"/>
      <c r="UEE75"/>
      <c r="UEF75"/>
      <c r="UEG75"/>
      <c r="UEH75"/>
      <c r="UEI75"/>
      <c r="UEJ75"/>
      <c r="UEK75"/>
      <c r="UEL75"/>
      <c r="UEM75"/>
      <c r="UEN75"/>
      <c r="UEO75"/>
      <c r="UEP75"/>
      <c r="UEQ75"/>
      <c r="UER75"/>
      <c r="UES75"/>
      <c r="UET75"/>
      <c r="UEU75"/>
      <c r="UEV75"/>
      <c r="UEW75"/>
      <c r="UEX75"/>
      <c r="UEY75"/>
      <c r="UEZ75"/>
      <c r="UFA75"/>
      <c r="UFB75"/>
      <c r="UFC75"/>
      <c r="UFD75"/>
      <c r="UFE75"/>
      <c r="UFF75"/>
      <c r="UFG75"/>
      <c r="UFH75"/>
      <c r="UFI75"/>
      <c r="UFJ75"/>
      <c r="UFK75"/>
      <c r="UFL75"/>
      <c r="UFM75"/>
      <c r="UFN75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  <c r="URD75"/>
      <c r="URE75"/>
      <c r="URF75"/>
      <c r="URG75"/>
      <c r="URH75"/>
      <c r="URI75"/>
      <c r="URJ75"/>
      <c r="URK75"/>
      <c r="URL75"/>
      <c r="URM75"/>
      <c r="URN75"/>
      <c r="URO75"/>
      <c r="URP75"/>
      <c r="URQ75"/>
      <c r="URR75"/>
      <c r="URS75"/>
      <c r="URT75"/>
      <c r="URU75"/>
      <c r="URV75"/>
      <c r="URW75"/>
      <c r="URX75"/>
      <c r="URY75"/>
      <c r="URZ75"/>
      <c r="USA75"/>
      <c r="USB75"/>
      <c r="USC75"/>
      <c r="USD75"/>
      <c r="USE75"/>
      <c r="USF75"/>
      <c r="USG75"/>
      <c r="USH75"/>
      <c r="USI75"/>
      <c r="USJ75"/>
      <c r="USK75"/>
      <c r="USL75"/>
      <c r="USM75"/>
      <c r="USN75"/>
      <c r="USO75"/>
      <c r="USP75"/>
      <c r="USQ75"/>
      <c r="USR75"/>
      <c r="USS75"/>
      <c r="UST75"/>
      <c r="USU75"/>
      <c r="USV75"/>
      <c r="USW75"/>
      <c r="USX75"/>
      <c r="USY75"/>
      <c r="USZ75"/>
      <c r="UTA75"/>
      <c r="UTB75"/>
      <c r="UTC75"/>
      <c r="UTD75"/>
      <c r="UTE75"/>
      <c r="UTF75"/>
      <c r="UTG75"/>
      <c r="UTH75"/>
      <c r="UTI75"/>
      <c r="UTJ75"/>
      <c r="UTK75"/>
      <c r="UTL75"/>
      <c r="UTM75"/>
      <c r="UTN75"/>
      <c r="UTO75"/>
      <c r="UTP75"/>
      <c r="UTQ75"/>
      <c r="UTR75"/>
      <c r="UTS75"/>
      <c r="UTT75"/>
      <c r="UTU75"/>
      <c r="UTV75"/>
      <c r="UTW75"/>
      <c r="UTX75"/>
      <c r="UTY75"/>
      <c r="UTZ75"/>
      <c r="UUA75"/>
      <c r="UUB75"/>
      <c r="UUC75"/>
      <c r="UUD75"/>
      <c r="UUE75"/>
      <c r="UUF75"/>
      <c r="UUG75"/>
      <c r="UUH75"/>
      <c r="UUI75"/>
      <c r="UUJ75"/>
      <c r="UUK75"/>
      <c r="UUL75"/>
      <c r="UUM75"/>
      <c r="UUN75"/>
      <c r="UUO75"/>
      <c r="UUP75"/>
      <c r="UUQ75"/>
      <c r="UUR75"/>
      <c r="UUS75"/>
      <c r="UUT75"/>
      <c r="UUU75"/>
      <c r="UUV75"/>
      <c r="UUW75"/>
      <c r="UUX75"/>
      <c r="UUY75"/>
      <c r="UUZ75"/>
      <c r="UVA75"/>
      <c r="UVB75"/>
      <c r="UVC75"/>
      <c r="UVD75"/>
      <c r="UVE75"/>
      <c r="UVF75"/>
      <c r="UVG75"/>
      <c r="UVH75"/>
      <c r="UVI75"/>
      <c r="UVJ75"/>
      <c r="UVK75"/>
      <c r="UVL75"/>
      <c r="UVM75"/>
      <c r="UVN75"/>
      <c r="UVO75"/>
      <c r="UVP75"/>
      <c r="UVQ75"/>
      <c r="UVR75"/>
      <c r="UVS75"/>
      <c r="UVT75"/>
      <c r="UVU75"/>
      <c r="UVV75"/>
      <c r="UVW75"/>
      <c r="UVX75"/>
      <c r="UVY75"/>
      <c r="UVZ75"/>
      <c r="UWA75"/>
      <c r="UWB75"/>
      <c r="UWC75"/>
      <c r="UWD75"/>
      <c r="UWE75"/>
      <c r="UWF75"/>
      <c r="UWG75"/>
      <c r="UWH75"/>
      <c r="UWI75"/>
      <c r="UWJ75"/>
      <c r="UWK75"/>
      <c r="UWL75"/>
      <c r="UWM75"/>
      <c r="UWN75"/>
      <c r="UWO75"/>
      <c r="UWP75"/>
      <c r="UWQ75"/>
      <c r="UWR75"/>
      <c r="UWS75"/>
      <c r="UWT75"/>
      <c r="UWU75"/>
      <c r="UWV75"/>
      <c r="UWW75"/>
      <c r="UWX75"/>
      <c r="UWY75"/>
      <c r="UWZ75"/>
      <c r="UXA75"/>
      <c r="UXB75"/>
      <c r="UXC75"/>
      <c r="UXD75"/>
      <c r="UXE75"/>
      <c r="UXF75"/>
      <c r="UXG75"/>
      <c r="UXH75"/>
      <c r="UXI75"/>
      <c r="UXJ75"/>
      <c r="UXK75"/>
      <c r="UXL75"/>
      <c r="UXM75"/>
      <c r="UXN75"/>
      <c r="UXO75"/>
      <c r="UXP75"/>
      <c r="UXQ75"/>
      <c r="UXR75"/>
      <c r="UXS75"/>
      <c r="UXT75"/>
      <c r="UXU75"/>
      <c r="UXV75"/>
      <c r="UXW75"/>
      <c r="UXX75"/>
      <c r="UXY75"/>
      <c r="UXZ75"/>
      <c r="UYA75"/>
      <c r="UYB75"/>
      <c r="UYC75"/>
      <c r="UYD75"/>
      <c r="UYE75"/>
      <c r="UYF75"/>
      <c r="UYG75"/>
      <c r="UYH75"/>
      <c r="UYI75"/>
      <c r="UYJ75"/>
      <c r="UYK75"/>
      <c r="UYL75"/>
      <c r="UYM75"/>
      <c r="UYN75"/>
      <c r="UYO75"/>
      <c r="UYP75"/>
      <c r="UYQ75"/>
      <c r="UYR75"/>
      <c r="UYS75"/>
      <c r="UYT75"/>
      <c r="UYU75"/>
      <c r="UYV75"/>
      <c r="UYW75"/>
      <c r="UYX75"/>
      <c r="UYY75"/>
      <c r="UYZ75"/>
      <c r="UZA75"/>
      <c r="UZB75"/>
      <c r="UZC75"/>
      <c r="UZD75"/>
      <c r="UZE75"/>
      <c r="UZF75"/>
      <c r="UZG75"/>
      <c r="UZH75"/>
      <c r="UZI75"/>
      <c r="UZJ75"/>
      <c r="UZK75"/>
      <c r="UZL75"/>
      <c r="UZM75"/>
      <c r="UZN75"/>
      <c r="UZO75"/>
      <c r="UZP75"/>
      <c r="UZQ75"/>
      <c r="UZR75"/>
      <c r="UZS75"/>
      <c r="UZT75"/>
      <c r="UZU75"/>
      <c r="UZV75"/>
      <c r="UZW75"/>
      <c r="UZX75"/>
      <c r="UZY75"/>
      <c r="UZZ75"/>
      <c r="VAA75"/>
      <c r="VAB75"/>
      <c r="VAC75"/>
      <c r="VAD75"/>
      <c r="VAE75"/>
      <c r="VAF75"/>
      <c r="VAG75"/>
      <c r="VAH75"/>
      <c r="VAI75"/>
      <c r="VAJ75"/>
      <c r="VAK75"/>
      <c r="VAL75"/>
      <c r="VAM75"/>
      <c r="VAN75"/>
      <c r="VAO75"/>
      <c r="VAP75"/>
      <c r="VAQ75"/>
      <c r="VAR75"/>
      <c r="VAS75"/>
      <c r="VAT75"/>
      <c r="VAU75"/>
      <c r="VAV75"/>
      <c r="VAW75"/>
      <c r="VAX75"/>
      <c r="VAY75"/>
      <c r="VAZ75"/>
      <c r="VBA75"/>
      <c r="VBB75"/>
      <c r="VBC75"/>
      <c r="VBD75"/>
      <c r="VBE75"/>
      <c r="VBF75"/>
      <c r="VBG75"/>
      <c r="VBH75"/>
      <c r="VBI75"/>
      <c r="VBJ75"/>
      <c r="VBK75"/>
      <c r="VBL75"/>
      <c r="VBM75"/>
      <c r="VBN75"/>
      <c r="VBO75"/>
      <c r="VBP75"/>
      <c r="VBQ75"/>
      <c r="VBR75"/>
      <c r="VBS75"/>
      <c r="VBT75"/>
      <c r="VBU75"/>
      <c r="VBV75"/>
      <c r="VBW75"/>
      <c r="VBX75"/>
      <c r="VBY75"/>
      <c r="VBZ75"/>
      <c r="VCA75"/>
      <c r="VCB75"/>
      <c r="VCC75"/>
      <c r="VCD75"/>
      <c r="VCE75"/>
      <c r="VCF75"/>
      <c r="VCG75"/>
      <c r="VCH75"/>
      <c r="VCI75"/>
      <c r="VCJ75"/>
      <c r="VCK75"/>
      <c r="VCL75"/>
      <c r="VCM75"/>
      <c r="VCN75"/>
      <c r="VCO75"/>
      <c r="VCP75"/>
      <c r="VCQ75"/>
      <c r="VCR75"/>
      <c r="VCS75"/>
      <c r="VCT75"/>
      <c r="VCU75"/>
      <c r="VCV75"/>
      <c r="VCW75"/>
      <c r="VCX75"/>
      <c r="VCY75"/>
      <c r="VCZ75"/>
      <c r="VDA75"/>
      <c r="VDB75"/>
      <c r="VDC75"/>
      <c r="VDD75"/>
      <c r="VDE75"/>
      <c r="VDF75"/>
      <c r="VDG75"/>
      <c r="VDH75"/>
      <c r="VDI75"/>
      <c r="VDJ75"/>
      <c r="VDK75"/>
      <c r="VDL75"/>
      <c r="VDM75"/>
      <c r="VDN75"/>
      <c r="VDO75"/>
      <c r="VDP75"/>
      <c r="VDQ75"/>
      <c r="VDR75"/>
      <c r="VDS75"/>
      <c r="VDT75"/>
      <c r="VDU75"/>
      <c r="VDV75"/>
      <c r="VDW75"/>
      <c r="VDX75"/>
      <c r="VDY75"/>
      <c r="VDZ75"/>
      <c r="VEA75"/>
      <c r="VEB75"/>
      <c r="VEC75"/>
      <c r="VED75"/>
      <c r="VEE75"/>
      <c r="VEF75"/>
      <c r="VEG75"/>
      <c r="VEH75"/>
      <c r="VEI75"/>
      <c r="VEJ75"/>
      <c r="VEK75"/>
      <c r="VEL75"/>
      <c r="VEM75"/>
      <c r="VEN75"/>
      <c r="VEO75"/>
      <c r="VEP75"/>
      <c r="VEQ75"/>
      <c r="VER75"/>
      <c r="VES75"/>
      <c r="VET75"/>
      <c r="VEU75"/>
      <c r="VEV75"/>
      <c r="VEW75"/>
      <c r="VEX75"/>
      <c r="VEY75"/>
      <c r="VEZ75"/>
      <c r="VFA75"/>
      <c r="VFB75"/>
      <c r="VFC75"/>
      <c r="VFD75"/>
      <c r="VFE75"/>
      <c r="VFF75"/>
      <c r="VFG75"/>
      <c r="VFH75"/>
      <c r="VFI75"/>
      <c r="VFJ75"/>
      <c r="VFK75"/>
      <c r="VFL75"/>
      <c r="VFM75"/>
      <c r="VFN75"/>
      <c r="VFO75"/>
      <c r="VFP75"/>
      <c r="VFQ75"/>
      <c r="VFR75"/>
      <c r="VFS75"/>
      <c r="VFT75"/>
      <c r="VFU75"/>
      <c r="VFV75"/>
      <c r="VFW75"/>
      <c r="VFX75"/>
      <c r="VFY75"/>
      <c r="VFZ75"/>
      <c r="VGA75"/>
      <c r="VGB75"/>
      <c r="VGC75"/>
      <c r="VGD75"/>
      <c r="VGE75"/>
      <c r="VGF75"/>
      <c r="VGG75"/>
      <c r="VGH75"/>
      <c r="VGI75"/>
      <c r="VGJ75"/>
      <c r="VGK75"/>
      <c r="VGL75"/>
      <c r="VGM75"/>
      <c r="VGN75"/>
      <c r="VGO75"/>
      <c r="VGP75"/>
      <c r="VGQ75"/>
      <c r="VGR75"/>
      <c r="VGS75"/>
      <c r="VGT75"/>
      <c r="VGU75"/>
      <c r="VGV75"/>
      <c r="VGW75"/>
      <c r="VGX75"/>
      <c r="VGY75"/>
      <c r="VGZ75"/>
      <c r="VHA75"/>
      <c r="VHB75"/>
      <c r="VHC75"/>
      <c r="VHD75"/>
      <c r="VHE75"/>
      <c r="VHF75"/>
      <c r="VHG75"/>
      <c r="VHH75"/>
      <c r="VHI75"/>
      <c r="VHJ75"/>
      <c r="VHK75"/>
      <c r="VHL75"/>
      <c r="VHM75"/>
      <c r="VHN75"/>
      <c r="VHO75"/>
      <c r="VHP75"/>
      <c r="VHQ75"/>
      <c r="VHR75"/>
      <c r="VHS75"/>
      <c r="VHT75"/>
      <c r="VHU75"/>
      <c r="VHV75"/>
      <c r="VHW75"/>
      <c r="VHX75"/>
      <c r="VHY75"/>
      <c r="VHZ75"/>
      <c r="VIA75"/>
      <c r="VIB75"/>
      <c r="VIC75"/>
      <c r="VID75"/>
      <c r="VIE75"/>
      <c r="VIF75"/>
      <c r="VIG75"/>
      <c r="VIH75"/>
      <c r="VII75"/>
      <c r="VIJ75"/>
      <c r="VIK75"/>
      <c r="VIL75"/>
      <c r="VIM75"/>
      <c r="VIN75"/>
      <c r="VIO75"/>
      <c r="VIP75"/>
      <c r="VIQ75"/>
      <c r="VIR75"/>
      <c r="VIS75"/>
      <c r="VIT75"/>
      <c r="VIU75"/>
      <c r="VIV75"/>
      <c r="VIW75"/>
      <c r="VIX75"/>
      <c r="VIY75"/>
      <c r="VIZ75"/>
      <c r="VJA75"/>
      <c r="VJB75"/>
      <c r="VJC75"/>
      <c r="VJD75"/>
      <c r="VJE75"/>
      <c r="VJF75"/>
      <c r="VJG75"/>
      <c r="VJH75"/>
      <c r="VJI75"/>
      <c r="VJJ75"/>
      <c r="VJK75"/>
      <c r="VJL75"/>
      <c r="VJM75"/>
      <c r="VJN75"/>
      <c r="VJO75"/>
      <c r="VJP75"/>
      <c r="VJQ75"/>
      <c r="VJR75"/>
      <c r="VJS75"/>
      <c r="VJT75"/>
      <c r="VJU75"/>
      <c r="VJV75"/>
      <c r="VJW75"/>
      <c r="VJX75"/>
      <c r="VJY75"/>
      <c r="VJZ75"/>
      <c r="VKA75"/>
      <c r="VKB75"/>
      <c r="VKC75"/>
      <c r="VKD75"/>
      <c r="VKE75"/>
      <c r="VKF75"/>
      <c r="VKG75"/>
      <c r="VKH75"/>
      <c r="VKI75"/>
      <c r="VKJ75"/>
      <c r="VKK75"/>
      <c r="VKL75"/>
      <c r="VKM75"/>
      <c r="VKN75"/>
      <c r="VKO75"/>
      <c r="VKP75"/>
      <c r="VKQ75"/>
      <c r="VKR75"/>
      <c r="VKS75"/>
      <c r="VKT75"/>
      <c r="VKU75"/>
      <c r="VKV75"/>
      <c r="VKW75"/>
      <c r="VKX75"/>
      <c r="VKY75"/>
      <c r="VKZ75"/>
      <c r="VLA75"/>
      <c r="VLB75"/>
      <c r="VLC75"/>
      <c r="VLD75"/>
      <c r="VLE75"/>
      <c r="VLF75"/>
      <c r="VLG75"/>
      <c r="VLH75"/>
      <c r="VLI75"/>
      <c r="VLJ75"/>
      <c r="VLK75"/>
      <c r="VLL75"/>
      <c r="VLM75"/>
      <c r="VLN75"/>
      <c r="VLO75"/>
      <c r="VLP75"/>
      <c r="VLQ75"/>
      <c r="VLR75"/>
      <c r="VLS75"/>
      <c r="VLT75"/>
      <c r="VLU75"/>
      <c r="VLV75"/>
      <c r="VLW75"/>
      <c r="VLX75"/>
      <c r="VLY75"/>
      <c r="VLZ75"/>
      <c r="VMA75"/>
      <c r="VMB75"/>
      <c r="VMC75"/>
      <c r="VMD75"/>
      <c r="VME75"/>
      <c r="VMF75"/>
      <c r="VMG75"/>
      <c r="VMH75"/>
      <c r="VMI75"/>
      <c r="VMJ75"/>
      <c r="VMK75"/>
      <c r="VML75"/>
      <c r="VMM75"/>
      <c r="VMN75"/>
      <c r="VMO75"/>
      <c r="VMP75"/>
      <c r="VMQ75"/>
      <c r="VMR75"/>
      <c r="VMS75"/>
      <c r="VMT75"/>
      <c r="VMU75"/>
      <c r="VMV75"/>
      <c r="VMW75"/>
      <c r="VMX75"/>
      <c r="VMY75"/>
      <c r="VMZ75"/>
      <c r="VNA75"/>
      <c r="VNB75"/>
      <c r="VNC75"/>
      <c r="VND75"/>
      <c r="VNE75"/>
      <c r="VNF75"/>
      <c r="VNG75"/>
      <c r="VNH75"/>
      <c r="VNI75"/>
      <c r="VNJ75"/>
      <c r="VNK75"/>
      <c r="VNL75"/>
      <c r="VNM75"/>
      <c r="VNN75"/>
      <c r="VNO75"/>
      <c r="VNP75"/>
      <c r="VNQ75"/>
      <c r="VNR75"/>
      <c r="VNS75"/>
      <c r="VNT75"/>
      <c r="VNU75"/>
      <c r="VNV75"/>
      <c r="VNW75"/>
      <c r="VNX75"/>
      <c r="VNY75"/>
      <c r="VNZ75"/>
      <c r="VOA75"/>
      <c r="VOB75"/>
      <c r="VOC75"/>
      <c r="VOD75"/>
      <c r="VOE75"/>
      <c r="VOF75"/>
      <c r="VOG75"/>
      <c r="VOH75"/>
      <c r="VOI75"/>
      <c r="VOJ75"/>
      <c r="VOK75"/>
      <c r="VOL75"/>
      <c r="VOM75"/>
      <c r="VON75"/>
      <c r="VOO75"/>
      <c r="VOP75"/>
      <c r="VOQ75"/>
      <c r="VOR75"/>
      <c r="VOS75"/>
      <c r="VOT75"/>
      <c r="VOU75"/>
      <c r="VOV75"/>
      <c r="VOW75"/>
      <c r="VOX75"/>
      <c r="VOY75"/>
      <c r="VOZ75"/>
      <c r="VPA75"/>
      <c r="VPB75"/>
      <c r="VPC75"/>
      <c r="VPD75"/>
      <c r="VPE75"/>
      <c r="VPF75"/>
      <c r="VPG75"/>
      <c r="VPH75"/>
      <c r="VPI75"/>
      <c r="VPJ75"/>
      <c r="VPK75"/>
      <c r="VPL75"/>
      <c r="VPM75"/>
      <c r="VPN75"/>
      <c r="VPO75"/>
      <c r="VPP75"/>
      <c r="VPQ75"/>
      <c r="VPR75"/>
      <c r="VPS75"/>
      <c r="VPT75"/>
      <c r="VPU75"/>
      <c r="VPV75"/>
      <c r="VPW75"/>
      <c r="VPX75"/>
      <c r="VPY75"/>
      <c r="VPZ75"/>
      <c r="VQA75"/>
      <c r="VQB75"/>
      <c r="VQC75"/>
      <c r="VQD75"/>
      <c r="VQE75"/>
      <c r="VQF75"/>
      <c r="VQG75"/>
      <c r="VQH75"/>
      <c r="VQI75"/>
      <c r="VQJ75"/>
      <c r="VQK75"/>
      <c r="VQL75"/>
      <c r="VQM75"/>
      <c r="VQN75"/>
      <c r="VQO75"/>
      <c r="VQP75"/>
      <c r="VQQ75"/>
      <c r="VQR75"/>
      <c r="VQS75"/>
      <c r="VQT75"/>
      <c r="VQU75"/>
      <c r="VQV75"/>
      <c r="VQW75"/>
      <c r="VQX75"/>
      <c r="VQY75"/>
      <c r="VQZ75"/>
      <c r="VRA75"/>
      <c r="VRB75"/>
      <c r="VRC75"/>
      <c r="VRD75"/>
      <c r="VRE75"/>
      <c r="VRF75"/>
      <c r="VRG75"/>
      <c r="VRH75"/>
      <c r="VRI75"/>
      <c r="VRJ75"/>
      <c r="VRK75"/>
      <c r="VRL75"/>
      <c r="VRM75"/>
      <c r="VRN75"/>
      <c r="VRO75"/>
      <c r="VRP75"/>
      <c r="VRQ75"/>
      <c r="VRR75"/>
      <c r="VRS75"/>
      <c r="VRT75"/>
      <c r="VRU75"/>
      <c r="VRV75"/>
      <c r="VRW75"/>
      <c r="VRX75"/>
      <c r="VRY75"/>
      <c r="VRZ75"/>
      <c r="VSA75"/>
      <c r="VSB75"/>
      <c r="VSC75"/>
      <c r="VSD75"/>
      <c r="VSE75"/>
      <c r="VSF75"/>
      <c r="VSG75"/>
      <c r="VSH75"/>
      <c r="VSI75"/>
      <c r="VSJ75"/>
      <c r="VSK75"/>
      <c r="VSL75"/>
      <c r="VSM75"/>
      <c r="VSN75"/>
      <c r="VSO75"/>
      <c r="VSP75"/>
      <c r="VSQ75"/>
      <c r="VSR75"/>
      <c r="VSS75"/>
      <c r="VST75"/>
      <c r="VSU75"/>
      <c r="VSV75"/>
      <c r="VSW75"/>
      <c r="VSX75"/>
      <c r="VSY75"/>
      <c r="VSZ75"/>
      <c r="VTA75"/>
      <c r="VTB75"/>
      <c r="VTC75"/>
      <c r="VTD75"/>
      <c r="VTE75"/>
      <c r="VTF75"/>
      <c r="VTG75"/>
      <c r="VTH75"/>
      <c r="VTI75"/>
      <c r="VTJ75"/>
      <c r="VTK75"/>
      <c r="VTL75"/>
      <c r="VTM75"/>
      <c r="VTN75"/>
      <c r="VTO75"/>
      <c r="VTP75"/>
      <c r="VTQ75"/>
      <c r="VTR75"/>
      <c r="VTS75"/>
      <c r="VTT75"/>
      <c r="VTU75"/>
      <c r="VTV75"/>
      <c r="VTW75"/>
      <c r="VTX75"/>
      <c r="VTY75"/>
      <c r="VTZ75"/>
      <c r="VUA75"/>
      <c r="VUB75"/>
      <c r="VUC75"/>
      <c r="VUD75"/>
      <c r="VUE75"/>
      <c r="VUF75"/>
      <c r="VUG75"/>
      <c r="VUH75"/>
      <c r="VUI75"/>
      <c r="VUJ75"/>
      <c r="VUK75"/>
      <c r="VUL75"/>
      <c r="VUM75"/>
      <c r="VUN75"/>
      <c r="VUO75"/>
      <c r="VUP75"/>
      <c r="VUQ75"/>
      <c r="VUR75"/>
      <c r="VUS75"/>
      <c r="VUT75"/>
      <c r="VUU75"/>
      <c r="VUV75"/>
      <c r="VUW75"/>
      <c r="VUX75"/>
      <c r="VUY75"/>
      <c r="VUZ75"/>
      <c r="VVA75"/>
      <c r="VVB75"/>
      <c r="VVC75"/>
      <c r="VVD75"/>
      <c r="VVE75"/>
      <c r="VVF75"/>
      <c r="VVG75"/>
      <c r="VVH75"/>
      <c r="VVI75"/>
      <c r="VVJ75"/>
      <c r="VVK75"/>
      <c r="VVL75"/>
      <c r="VVM75"/>
      <c r="VVN75"/>
      <c r="VVO75"/>
      <c r="VVP75"/>
      <c r="VVQ75"/>
      <c r="VVR75"/>
      <c r="VVS75"/>
      <c r="VVT75"/>
      <c r="VVU75"/>
      <c r="VVV75"/>
      <c r="VVW75"/>
      <c r="VVX75"/>
      <c r="VVY75"/>
      <c r="VVZ75"/>
      <c r="VWA75"/>
      <c r="VWB75"/>
      <c r="VWC75"/>
      <c r="VWD75"/>
      <c r="VWE75"/>
      <c r="VWF75"/>
      <c r="VWG75"/>
      <c r="VWH75"/>
      <c r="VWI75"/>
      <c r="VWJ75"/>
      <c r="VWK75"/>
      <c r="VWL75"/>
      <c r="VWM75"/>
      <c r="VWN75"/>
      <c r="VWO75"/>
      <c r="VWP75"/>
      <c r="VWQ75"/>
      <c r="VWR75"/>
      <c r="VWS75"/>
      <c r="VWT75"/>
      <c r="VWU75"/>
      <c r="VWV75"/>
      <c r="VWW75"/>
      <c r="VWX75"/>
      <c r="VWY75"/>
      <c r="VWZ75"/>
      <c r="VXA75"/>
      <c r="VXB75"/>
      <c r="VXC75"/>
      <c r="VXD75"/>
      <c r="VXE75"/>
      <c r="VXF75"/>
      <c r="VXG75"/>
      <c r="VXH75"/>
      <c r="VXI75"/>
      <c r="VXJ75"/>
      <c r="VXK75"/>
      <c r="VXL75"/>
      <c r="VXM75"/>
      <c r="VXN75"/>
      <c r="VXO75"/>
      <c r="VXP75"/>
      <c r="VXQ75"/>
      <c r="VXR75"/>
      <c r="VXS75"/>
      <c r="VXT75"/>
      <c r="VXU75"/>
      <c r="VXV75"/>
      <c r="VXW75"/>
      <c r="VXX75"/>
      <c r="VXY75"/>
      <c r="VXZ75"/>
      <c r="VYA75"/>
      <c r="VYB75"/>
      <c r="VYC75"/>
      <c r="VYD75"/>
      <c r="VYE75"/>
      <c r="VYF75"/>
      <c r="VYG75"/>
      <c r="VYH75"/>
      <c r="VYI75"/>
      <c r="VYJ75"/>
      <c r="VYK75"/>
      <c r="VYL75"/>
      <c r="VYM75"/>
      <c r="VYN75"/>
      <c r="VYO75"/>
      <c r="VYP75"/>
      <c r="VYQ75"/>
      <c r="VYR75"/>
      <c r="VYS75"/>
      <c r="VYT75"/>
      <c r="VYU75"/>
      <c r="VYV75"/>
      <c r="VYW75"/>
      <c r="VYX75"/>
      <c r="VYY75"/>
      <c r="VYZ75"/>
      <c r="VZA75"/>
      <c r="VZB75"/>
      <c r="VZC75"/>
      <c r="VZD75"/>
      <c r="VZE75"/>
      <c r="VZF75"/>
      <c r="VZG75"/>
      <c r="VZH75"/>
      <c r="VZI75"/>
      <c r="VZJ75"/>
      <c r="VZK75"/>
      <c r="VZL75"/>
      <c r="VZM75"/>
      <c r="VZN75"/>
      <c r="VZO75"/>
      <c r="VZP75"/>
      <c r="VZQ75"/>
      <c r="VZR75"/>
      <c r="VZS75"/>
      <c r="VZT75"/>
      <c r="VZU75"/>
      <c r="VZV75"/>
      <c r="VZW75"/>
      <c r="VZX75"/>
      <c r="VZY75"/>
      <c r="VZZ75"/>
      <c r="WAA75"/>
      <c r="WAB75"/>
      <c r="WAC75"/>
      <c r="WAD75"/>
      <c r="WAE75"/>
      <c r="WAF75"/>
      <c r="WAG75"/>
      <c r="WAH75"/>
      <c r="WAI75"/>
      <c r="WAJ75"/>
      <c r="WAK75"/>
      <c r="WAL75"/>
      <c r="WAM75"/>
      <c r="WAN75"/>
      <c r="WAO75"/>
      <c r="WAP75"/>
      <c r="WAQ75"/>
      <c r="WAR75"/>
      <c r="WAS75"/>
      <c r="WAT75"/>
      <c r="WAU75"/>
      <c r="WAV75"/>
      <c r="WAW75"/>
      <c r="WAX75"/>
      <c r="WAY75"/>
      <c r="WAZ75"/>
      <c r="WBA75"/>
      <c r="WBB75"/>
      <c r="WBC75"/>
      <c r="WBD75"/>
      <c r="WBE75"/>
      <c r="WBF75"/>
      <c r="WBG75"/>
      <c r="WBH75"/>
      <c r="WBI75"/>
      <c r="WBJ75"/>
      <c r="WBK75"/>
      <c r="WBL75"/>
      <c r="WBM75"/>
      <c r="WBN75"/>
      <c r="WBO75"/>
      <c r="WBP75"/>
      <c r="WBQ75"/>
      <c r="WBR75"/>
      <c r="WBS75"/>
      <c r="WBT75"/>
      <c r="WBU75"/>
      <c r="WBV75"/>
      <c r="WBW75"/>
      <c r="WBX75"/>
      <c r="WBY75"/>
      <c r="WBZ75"/>
      <c r="WCA75"/>
      <c r="WCB75"/>
      <c r="WCC75"/>
      <c r="WCD75"/>
      <c r="WCE75"/>
      <c r="WCF75"/>
      <c r="WCG75"/>
      <c r="WCH75"/>
      <c r="WCI75"/>
      <c r="WCJ75"/>
      <c r="WCK75"/>
      <c r="WCL75"/>
      <c r="WCM75"/>
      <c r="WCN75"/>
      <c r="WCO75"/>
      <c r="WCP75"/>
      <c r="WCQ75"/>
      <c r="WCR75"/>
      <c r="WCS75"/>
      <c r="WCT75"/>
      <c r="WCU75"/>
      <c r="WCV75"/>
      <c r="WCW75"/>
      <c r="WCX75"/>
      <c r="WCY75"/>
      <c r="WCZ75"/>
      <c r="WDA75"/>
      <c r="WDB75"/>
      <c r="WDC75"/>
      <c r="WDD75"/>
      <c r="WDE75"/>
      <c r="WDF75"/>
      <c r="WDG75"/>
      <c r="WDH75"/>
      <c r="WDI75"/>
      <c r="WDJ75"/>
      <c r="WDK75"/>
      <c r="WDL75"/>
      <c r="WDM75"/>
      <c r="WDN75"/>
      <c r="WDO75"/>
      <c r="WDP75"/>
      <c r="WDQ75"/>
      <c r="WDR75"/>
      <c r="WDS75"/>
      <c r="WDT75"/>
      <c r="WDU75"/>
      <c r="WDV75"/>
      <c r="WDW75"/>
      <c r="WDX75"/>
      <c r="WDY75"/>
      <c r="WDZ75"/>
      <c r="WEA75"/>
      <c r="WEB75"/>
      <c r="WEC75"/>
      <c r="WED75"/>
      <c r="WEE75"/>
      <c r="WEF75"/>
      <c r="WEG75"/>
      <c r="WEH75"/>
      <c r="WEI75"/>
      <c r="WEJ75"/>
      <c r="WEK75"/>
      <c r="WEL75"/>
      <c r="WEM75"/>
      <c r="WEN75"/>
      <c r="WEO75"/>
      <c r="WEP75"/>
      <c r="WEQ75"/>
      <c r="WER75"/>
      <c r="WES75"/>
      <c r="WET75"/>
      <c r="WEU75"/>
      <c r="WEV75"/>
      <c r="WEW75"/>
      <c r="WEX75"/>
      <c r="WEY75"/>
      <c r="WEZ75"/>
      <c r="WFA75"/>
      <c r="WFB75"/>
      <c r="WFC75"/>
      <c r="WFD75"/>
      <c r="WFE75"/>
      <c r="WFF75"/>
      <c r="WFG75"/>
      <c r="WFH75"/>
      <c r="WFI75"/>
      <c r="WFJ75"/>
      <c r="WFK75"/>
      <c r="WFL75"/>
      <c r="WFM75"/>
      <c r="WFN75"/>
      <c r="WFO75"/>
      <c r="WFP75"/>
      <c r="WFQ75"/>
      <c r="WFR75"/>
      <c r="WFS75"/>
      <c r="WFT75"/>
      <c r="WFU75"/>
      <c r="WFV75"/>
      <c r="WFW75"/>
      <c r="WFX75"/>
      <c r="WFY75"/>
      <c r="WFZ75"/>
      <c r="WGA75"/>
      <c r="WGB75"/>
      <c r="WGC75"/>
      <c r="WGD75"/>
      <c r="WGE75"/>
      <c r="WGF75"/>
      <c r="WGG75"/>
      <c r="WGH75"/>
      <c r="WGI75"/>
      <c r="WGJ75"/>
      <c r="WGK75"/>
      <c r="WGL75"/>
      <c r="WGM75"/>
      <c r="WGN75"/>
      <c r="WGO75"/>
      <c r="WGP75"/>
      <c r="WGQ75"/>
      <c r="WGR75"/>
      <c r="WGS75"/>
      <c r="WGT75"/>
      <c r="WGU75"/>
      <c r="WGV75"/>
      <c r="WGW75"/>
      <c r="WGX75"/>
      <c r="WGY75"/>
      <c r="WGZ75"/>
      <c r="WHA75"/>
      <c r="WHB75"/>
      <c r="WHC75"/>
      <c r="WHD75"/>
      <c r="WHE75"/>
      <c r="WHF75"/>
      <c r="WHG75"/>
      <c r="WHH75"/>
      <c r="WHI75"/>
      <c r="WHJ75"/>
      <c r="WHK75"/>
      <c r="WHL75"/>
      <c r="WHM75"/>
      <c r="WHN75"/>
      <c r="WHO75"/>
      <c r="WHP75"/>
      <c r="WHQ75"/>
      <c r="WHR75"/>
      <c r="WHS75"/>
      <c r="WHT75"/>
      <c r="WHU75"/>
      <c r="WHV75"/>
      <c r="WHW75"/>
      <c r="WHX75"/>
      <c r="WHY75"/>
      <c r="WHZ75"/>
      <c r="WIA75"/>
      <c r="WIB75"/>
      <c r="WIC75"/>
      <c r="WID75"/>
      <c r="WIE75"/>
      <c r="WIF75"/>
      <c r="WIG75"/>
      <c r="WIH75"/>
      <c r="WII75"/>
      <c r="WIJ75"/>
      <c r="WIK75"/>
      <c r="WIL75"/>
      <c r="WIM75"/>
      <c r="WIN75"/>
      <c r="WIO75"/>
      <c r="WIP75"/>
      <c r="WIQ75"/>
      <c r="WIR75"/>
      <c r="WIS75"/>
      <c r="WIT75"/>
      <c r="WIU75"/>
      <c r="WIV75"/>
      <c r="WIW75"/>
      <c r="WIX75"/>
      <c r="WIY75"/>
      <c r="WIZ75"/>
      <c r="WJA75"/>
      <c r="WJB75"/>
      <c r="WJC75"/>
      <c r="WJD75"/>
      <c r="WJE75"/>
      <c r="WJF75"/>
      <c r="WJG75"/>
      <c r="WJH75"/>
      <c r="WJI75"/>
      <c r="WJJ75"/>
      <c r="WJK75"/>
      <c r="WJL75"/>
      <c r="WJM75"/>
      <c r="WJN75"/>
      <c r="WJO75"/>
      <c r="WJP75"/>
      <c r="WJQ75"/>
      <c r="WJR75"/>
      <c r="WJS75"/>
      <c r="WJT75"/>
      <c r="WJU75"/>
      <c r="WJV75"/>
      <c r="WJW75"/>
      <c r="WJX75"/>
      <c r="WJY75"/>
      <c r="WJZ75"/>
      <c r="WKA75"/>
      <c r="WKB75"/>
      <c r="WKC75"/>
      <c r="WKD75"/>
      <c r="WKE75"/>
      <c r="WKF75"/>
      <c r="WKG75"/>
      <c r="WKH75"/>
      <c r="WKI75"/>
      <c r="WKJ75"/>
      <c r="WKK75"/>
      <c r="WKL75"/>
      <c r="WKM75"/>
      <c r="WKN75"/>
      <c r="WKO75"/>
      <c r="WKP75"/>
      <c r="WKQ75"/>
      <c r="WKR75"/>
      <c r="WKS75"/>
      <c r="WKT75"/>
      <c r="WKU75"/>
      <c r="WKV75"/>
      <c r="WKW75"/>
      <c r="WKX75"/>
      <c r="WKY75"/>
      <c r="WKZ75"/>
      <c r="WLA75"/>
      <c r="WLB75"/>
      <c r="WLC75"/>
      <c r="WLD75"/>
      <c r="WLE75"/>
      <c r="WLF75"/>
      <c r="WLG75"/>
      <c r="WLH75"/>
      <c r="WLI75"/>
      <c r="WLJ75"/>
      <c r="WLK75"/>
      <c r="WLL75"/>
      <c r="WLM75"/>
      <c r="WLN75"/>
      <c r="WLO75"/>
      <c r="WLP75"/>
      <c r="WLQ75"/>
      <c r="WLR75"/>
      <c r="WLS75"/>
      <c r="WLT75"/>
      <c r="WLU75"/>
      <c r="WLV75"/>
      <c r="WLW75"/>
      <c r="WLX75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pans="1:16384" s="3" customFormat="1" ht="10.5" hidden="1" customHeight="1">
      <c r="A76" s="41"/>
      <c r="B76" s="39"/>
      <c r="C76" s="273" t="s">
        <v>38</v>
      </c>
      <c r="D76" s="165"/>
      <c r="E76" s="165"/>
      <c r="F76" s="30"/>
      <c r="G76" s="247" t="e">
        <f>M22/#REF!</f>
        <v>#REF!</v>
      </c>
      <c r="H76" s="30"/>
      <c r="I76" s="30"/>
      <c r="J76" s="30"/>
      <c r="K76" s="30"/>
      <c r="L76" s="30"/>
      <c r="M76" s="30"/>
      <c r="N76" s="31"/>
      <c r="O76"/>
      <c r="P76"/>
      <c r="Q76" s="35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  <c r="NRJ76"/>
      <c r="NRK76"/>
      <c r="NRL76"/>
      <c r="NRM76"/>
      <c r="NRN76"/>
      <c r="NRO76"/>
      <c r="NRP76"/>
      <c r="NRQ76"/>
      <c r="NRR76"/>
      <c r="NRS76"/>
      <c r="NRT76"/>
      <c r="NRU76"/>
      <c r="NRV76"/>
      <c r="NRW76"/>
      <c r="NRX76"/>
      <c r="NRY76"/>
      <c r="NRZ76"/>
      <c r="NSA76"/>
      <c r="NSB76"/>
      <c r="NSC76"/>
      <c r="NSD76"/>
      <c r="NSE76"/>
      <c r="NSF76"/>
      <c r="NSG76"/>
      <c r="NSH76"/>
      <c r="NSI76"/>
      <c r="NSJ76"/>
      <c r="NSK76"/>
      <c r="NSL76"/>
      <c r="NSM76"/>
      <c r="NSN76"/>
      <c r="NSO76"/>
      <c r="NSP76"/>
      <c r="NSQ76"/>
      <c r="NSR76"/>
      <c r="NSS76"/>
      <c r="NST76"/>
      <c r="NSU76"/>
      <c r="NSV76"/>
      <c r="NSW76"/>
      <c r="NSX76"/>
      <c r="NSY76"/>
      <c r="NSZ76"/>
      <c r="NTA76"/>
      <c r="NTB76"/>
      <c r="NTC76"/>
      <c r="NTD76"/>
      <c r="NTE76"/>
      <c r="NTF76"/>
      <c r="NTG76"/>
      <c r="NTH76"/>
      <c r="NTI76"/>
      <c r="NTJ76"/>
      <c r="NTK76"/>
      <c r="NTL76"/>
      <c r="NTM76"/>
      <c r="NTN76"/>
      <c r="NTO76"/>
      <c r="NTP76"/>
      <c r="NTQ76"/>
      <c r="NTR76"/>
      <c r="NTS76"/>
      <c r="NTT76"/>
      <c r="NTU76"/>
      <c r="NTV76"/>
      <c r="NTW76"/>
      <c r="NTX76"/>
      <c r="NTY76"/>
      <c r="NTZ76"/>
      <c r="NUA76"/>
      <c r="NUB76"/>
      <c r="NUC76"/>
      <c r="NUD76"/>
      <c r="NUE76"/>
      <c r="NUF76"/>
      <c r="NUG76"/>
      <c r="NUH76"/>
      <c r="NUI76"/>
      <c r="NUJ76"/>
      <c r="NUK76"/>
      <c r="NUL76"/>
      <c r="NUM76"/>
      <c r="NUN76"/>
      <c r="NUO76"/>
      <c r="NUP76"/>
      <c r="NUQ76"/>
      <c r="NUR76"/>
      <c r="NUS76"/>
      <c r="NUT76"/>
      <c r="NUU76"/>
      <c r="NUV76"/>
      <c r="NUW76"/>
      <c r="NUX76"/>
      <c r="NUY76"/>
      <c r="NUZ76"/>
      <c r="NVA76"/>
      <c r="NVB76"/>
      <c r="NVC76"/>
      <c r="NVD76"/>
      <c r="NVE76"/>
      <c r="NVF76"/>
      <c r="NVG76"/>
      <c r="NVH76"/>
      <c r="NVI76"/>
      <c r="NVJ76"/>
      <c r="NVK76"/>
      <c r="NVL76"/>
      <c r="NVM76"/>
      <c r="NVN76"/>
      <c r="NVO76"/>
      <c r="NVP76"/>
      <c r="NVQ76"/>
      <c r="NVR76"/>
      <c r="NVS76"/>
      <c r="NVT76"/>
      <c r="NVU76"/>
      <c r="NVV76"/>
      <c r="NVW76"/>
      <c r="NVX76"/>
      <c r="NVY76"/>
      <c r="NVZ76"/>
      <c r="NWA76"/>
      <c r="NWB76"/>
      <c r="NWC76"/>
      <c r="NWD76"/>
      <c r="NWE76"/>
      <c r="NWF76"/>
      <c r="NWG76"/>
      <c r="NWH76"/>
      <c r="NWI76"/>
      <c r="NWJ76"/>
      <c r="NWK76"/>
      <c r="NWL76"/>
      <c r="NWM76"/>
      <c r="NWN76"/>
      <c r="NWO76"/>
      <c r="NWP76"/>
      <c r="NWQ76"/>
      <c r="NWR76"/>
      <c r="NWS76"/>
      <c r="NWT76"/>
      <c r="NWU76"/>
      <c r="NWV76"/>
      <c r="NWW76"/>
      <c r="NWX76"/>
      <c r="NWY76"/>
      <c r="NWZ76"/>
      <c r="NXA76"/>
      <c r="NXB76"/>
      <c r="NXC76"/>
      <c r="NXD76"/>
      <c r="NXE76"/>
      <c r="NXF76"/>
      <c r="NXG76"/>
      <c r="NXH76"/>
      <c r="NXI76"/>
      <c r="NXJ76"/>
      <c r="NXK76"/>
      <c r="NXL76"/>
      <c r="NXM76"/>
      <c r="NXN76"/>
      <c r="NXO76"/>
      <c r="NXP76"/>
      <c r="NXQ76"/>
      <c r="NXR76"/>
      <c r="NXS76"/>
      <c r="NXT76"/>
      <c r="NXU76"/>
      <c r="NXV76"/>
      <c r="NXW76"/>
      <c r="NXX76"/>
      <c r="NXY76"/>
      <c r="NXZ76"/>
      <c r="NYA76"/>
      <c r="NYB76"/>
      <c r="NYC76"/>
      <c r="NYD76"/>
      <c r="NYE76"/>
      <c r="NYF76"/>
      <c r="NYG76"/>
      <c r="NYH76"/>
      <c r="NYI76"/>
      <c r="NYJ76"/>
      <c r="NYK76"/>
      <c r="NYL76"/>
      <c r="NYM76"/>
      <c r="NYN76"/>
      <c r="NYO76"/>
      <c r="NYP76"/>
      <c r="NYQ76"/>
      <c r="NYR76"/>
      <c r="NYS76"/>
      <c r="NYT76"/>
      <c r="NYU76"/>
      <c r="NYV76"/>
      <c r="NYW76"/>
      <c r="NYX76"/>
      <c r="NYY76"/>
      <c r="NYZ76"/>
      <c r="NZA76"/>
      <c r="NZB76"/>
      <c r="NZC76"/>
      <c r="NZD76"/>
      <c r="NZE76"/>
      <c r="NZF76"/>
      <c r="NZG76"/>
      <c r="NZH76"/>
      <c r="NZI76"/>
      <c r="NZJ76"/>
      <c r="NZK76"/>
      <c r="NZL76"/>
      <c r="NZM76"/>
      <c r="NZN76"/>
      <c r="NZO76"/>
      <c r="NZP76"/>
      <c r="NZQ76"/>
      <c r="NZR76"/>
      <c r="NZS76"/>
      <c r="NZT76"/>
      <c r="NZU76"/>
      <c r="NZV76"/>
      <c r="NZW76"/>
      <c r="NZX76"/>
      <c r="NZY76"/>
      <c r="NZZ76"/>
      <c r="OAA76"/>
      <c r="OAB76"/>
      <c r="OAC76"/>
      <c r="OAD76"/>
      <c r="OAE76"/>
      <c r="OAF76"/>
      <c r="OAG76"/>
      <c r="OAH76"/>
      <c r="OAI76"/>
      <c r="OAJ76"/>
      <c r="OAK76"/>
      <c r="OAL76"/>
      <c r="OAM76"/>
      <c r="OAN76"/>
      <c r="OAO76"/>
      <c r="OAP76"/>
      <c r="OAQ76"/>
      <c r="OAR76"/>
      <c r="OAS76"/>
      <c r="OAT76"/>
      <c r="OAU76"/>
      <c r="OAV76"/>
      <c r="OAW76"/>
      <c r="OAX76"/>
      <c r="OAY76"/>
      <c r="OAZ76"/>
      <c r="OBA76"/>
      <c r="OBB76"/>
      <c r="OBC76"/>
      <c r="OBD76"/>
      <c r="OBE76"/>
      <c r="OBF76"/>
      <c r="OBG76"/>
      <c r="OBH76"/>
      <c r="OBI76"/>
      <c r="OBJ76"/>
      <c r="OBK76"/>
      <c r="OBL76"/>
      <c r="OBM76"/>
      <c r="OBN76"/>
      <c r="OBO76"/>
      <c r="OBP76"/>
      <c r="OBQ76"/>
      <c r="OBR76"/>
      <c r="OBS76"/>
      <c r="OBT76"/>
      <c r="OBU76"/>
      <c r="OBV76"/>
      <c r="OBW76"/>
      <c r="OBX76"/>
      <c r="OBY76"/>
      <c r="OBZ76"/>
      <c r="OCA76"/>
      <c r="OCB76"/>
      <c r="OCC76"/>
      <c r="OCD76"/>
      <c r="OCE76"/>
      <c r="OCF76"/>
      <c r="OCG76"/>
      <c r="OCH76"/>
      <c r="OCI76"/>
      <c r="OCJ76"/>
      <c r="OCK76"/>
      <c r="OCL76"/>
      <c r="OCM76"/>
      <c r="OCN76"/>
      <c r="OCO76"/>
      <c r="OCP76"/>
      <c r="OCQ76"/>
      <c r="OCR76"/>
      <c r="OCS76"/>
      <c r="OCT76"/>
      <c r="OCU76"/>
      <c r="OCV76"/>
      <c r="OCW76"/>
      <c r="OCX76"/>
      <c r="OCY76"/>
      <c r="OCZ76"/>
      <c r="ODA76"/>
      <c r="ODB76"/>
      <c r="ODC76"/>
      <c r="ODD76"/>
      <c r="ODE76"/>
      <c r="ODF76"/>
      <c r="ODG76"/>
      <c r="ODH76"/>
      <c r="ODI76"/>
      <c r="ODJ76"/>
      <c r="ODK76"/>
      <c r="ODL76"/>
      <c r="ODM76"/>
      <c r="ODN76"/>
      <c r="ODO76"/>
      <c r="ODP76"/>
      <c r="ODQ76"/>
      <c r="ODR76"/>
      <c r="ODS76"/>
      <c r="ODT76"/>
      <c r="ODU76"/>
      <c r="ODV76"/>
      <c r="ODW76"/>
      <c r="ODX76"/>
      <c r="ODY76"/>
      <c r="ODZ76"/>
      <c r="OEA76"/>
      <c r="OEB76"/>
      <c r="OEC76"/>
      <c r="OED76"/>
      <c r="OEE76"/>
      <c r="OEF76"/>
      <c r="OEG76"/>
      <c r="OEH76"/>
      <c r="OEI76"/>
      <c r="OEJ76"/>
      <c r="OEK76"/>
      <c r="OEL76"/>
      <c r="OEM76"/>
      <c r="OEN76"/>
      <c r="OEO76"/>
      <c r="OEP76"/>
      <c r="OEQ76"/>
      <c r="OER76"/>
      <c r="OES76"/>
      <c r="OET76"/>
      <c r="OEU76"/>
      <c r="OEV76"/>
      <c r="OEW76"/>
      <c r="OEX76"/>
      <c r="OEY76"/>
      <c r="OEZ76"/>
      <c r="OFA76"/>
      <c r="OFB76"/>
      <c r="OFC76"/>
      <c r="OFD76"/>
      <c r="OFE76"/>
      <c r="OFF76"/>
      <c r="OFG76"/>
      <c r="OFH76"/>
      <c r="OFI76"/>
      <c r="OFJ76"/>
      <c r="OFK76"/>
      <c r="OFL76"/>
      <c r="OFM76"/>
      <c r="OFN76"/>
      <c r="OFO76"/>
      <c r="OFP76"/>
      <c r="OFQ76"/>
      <c r="OFR76"/>
      <c r="OFS76"/>
      <c r="OFT76"/>
      <c r="OFU76"/>
      <c r="OFV76"/>
      <c r="OFW76"/>
      <c r="OFX76"/>
      <c r="OFY76"/>
      <c r="OFZ76"/>
      <c r="OGA76"/>
      <c r="OGB76"/>
      <c r="OGC76"/>
      <c r="OGD76"/>
      <c r="OGE76"/>
      <c r="OGF76"/>
      <c r="OGG76"/>
      <c r="OGH76"/>
      <c r="OGI76"/>
      <c r="OGJ76"/>
      <c r="OGK76"/>
      <c r="OGL76"/>
      <c r="OGM76"/>
      <c r="OGN76"/>
      <c r="OGO76"/>
      <c r="OGP76"/>
      <c r="OGQ76"/>
      <c r="OGR76"/>
      <c r="OGS76"/>
      <c r="OGT76"/>
      <c r="OGU76"/>
      <c r="OGV76"/>
      <c r="OGW76"/>
      <c r="OGX76"/>
      <c r="OGY76"/>
      <c r="OGZ76"/>
      <c r="OHA76"/>
      <c r="OHB76"/>
      <c r="OHC76"/>
      <c r="OHD76"/>
      <c r="OHE76"/>
      <c r="OHF76"/>
      <c r="OHG76"/>
      <c r="OHH76"/>
      <c r="OHI76"/>
      <c r="OHJ76"/>
      <c r="OHK76"/>
      <c r="OHL76"/>
      <c r="OHM76"/>
      <c r="OHN76"/>
      <c r="OHO76"/>
      <c r="OHP76"/>
      <c r="OHQ76"/>
      <c r="OHR76"/>
      <c r="OHS76"/>
      <c r="OHT76"/>
      <c r="OHU76"/>
      <c r="OHV76"/>
      <c r="OHW76"/>
      <c r="OHX76"/>
      <c r="OHY76"/>
      <c r="OHZ76"/>
      <c r="OIA76"/>
      <c r="OIB76"/>
      <c r="OIC76"/>
      <c r="OID76"/>
      <c r="OIE76"/>
      <c r="OIF76"/>
      <c r="OIG76"/>
      <c r="OIH76"/>
      <c r="OII76"/>
      <c r="OIJ76"/>
      <c r="OIK76"/>
      <c r="OIL76"/>
      <c r="OIM76"/>
      <c r="OIN76"/>
      <c r="OIO76"/>
      <c r="OIP76"/>
      <c r="OIQ76"/>
      <c r="OIR76"/>
      <c r="OIS76"/>
      <c r="OIT76"/>
      <c r="OIU76"/>
      <c r="OIV76"/>
      <c r="OIW76"/>
      <c r="OIX76"/>
      <c r="OIY76"/>
      <c r="OIZ76"/>
      <c r="OJA76"/>
      <c r="OJB76"/>
      <c r="OJC76"/>
      <c r="OJD76"/>
      <c r="OJE76"/>
      <c r="OJF76"/>
      <c r="OJG76"/>
      <c r="OJH76"/>
      <c r="OJI76"/>
      <c r="OJJ76"/>
      <c r="OJK76"/>
      <c r="OJL76"/>
      <c r="OJM76"/>
      <c r="OJN76"/>
      <c r="OJO76"/>
      <c r="OJP76"/>
      <c r="OJQ76"/>
      <c r="OJR76"/>
      <c r="OJS76"/>
      <c r="OJT76"/>
      <c r="OJU76"/>
      <c r="OJV76"/>
      <c r="OJW76"/>
      <c r="OJX76"/>
      <c r="OJY76"/>
      <c r="OJZ76"/>
      <c r="OKA76"/>
      <c r="OKB76"/>
      <c r="OKC76"/>
      <c r="OKD76"/>
      <c r="OKE76"/>
      <c r="OKF76"/>
      <c r="OKG76"/>
      <c r="OKH76"/>
      <c r="OKI76"/>
      <c r="OKJ76"/>
      <c r="OKK76"/>
      <c r="OKL76"/>
      <c r="OKM76"/>
      <c r="OKN76"/>
      <c r="OKO76"/>
      <c r="OKP76"/>
      <c r="OKQ76"/>
      <c r="OKR76"/>
      <c r="OKS76"/>
      <c r="OKT76"/>
      <c r="OKU76"/>
      <c r="OKV76"/>
      <c r="OKW76"/>
      <c r="OKX76"/>
      <c r="OKY76"/>
      <c r="OKZ76"/>
      <c r="OLA76"/>
      <c r="OLB76"/>
      <c r="OLC76"/>
      <c r="OLD76"/>
      <c r="OLE76"/>
      <c r="OLF76"/>
      <c r="OLG76"/>
      <c r="OLH76"/>
      <c r="OLI76"/>
      <c r="OLJ76"/>
      <c r="OLK76"/>
      <c r="OLL76"/>
      <c r="OLM76"/>
      <c r="OLN76"/>
      <c r="OLO76"/>
      <c r="OLP76"/>
      <c r="OLQ76"/>
      <c r="OLR76"/>
      <c r="OLS76"/>
      <c r="OLT76"/>
      <c r="OLU76"/>
      <c r="OLV76"/>
      <c r="OLW76"/>
      <c r="OLX76"/>
      <c r="OLY76"/>
      <c r="OLZ76"/>
      <c r="OMA76"/>
      <c r="OMB76"/>
      <c r="OMC76"/>
      <c r="OMD76"/>
      <c r="OME76"/>
      <c r="OMF76"/>
      <c r="OMG76"/>
      <c r="OMH76"/>
      <c r="OMI76"/>
      <c r="OMJ76"/>
      <c r="OMK76"/>
      <c r="OML76"/>
      <c r="OMM76"/>
      <c r="OMN76"/>
      <c r="OMO76"/>
      <c r="OMP76"/>
      <c r="OMQ76"/>
      <c r="OMR76"/>
      <c r="OMS76"/>
      <c r="OMT76"/>
      <c r="OMU76"/>
      <c r="OMV76"/>
      <c r="OMW76"/>
      <c r="OMX76"/>
      <c r="OMY76"/>
      <c r="OMZ76"/>
      <c r="ONA76"/>
      <c r="ONB76"/>
      <c r="ONC76"/>
      <c r="OND76"/>
      <c r="ONE76"/>
      <c r="ONF76"/>
      <c r="ONG76"/>
      <c r="ONH76"/>
      <c r="ONI76"/>
      <c r="ONJ76"/>
      <c r="ONK76"/>
      <c r="ONL76"/>
      <c r="ONM76"/>
      <c r="ONN76"/>
      <c r="ONO76"/>
      <c r="ONP76"/>
      <c r="ONQ76"/>
      <c r="ONR76"/>
      <c r="ONS76"/>
      <c r="ONT76"/>
      <c r="ONU76"/>
      <c r="ONV76"/>
      <c r="ONW76"/>
      <c r="ONX76"/>
      <c r="ONY76"/>
      <c r="ONZ76"/>
      <c r="OOA76"/>
      <c r="OOB76"/>
      <c r="OOC76"/>
      <c r="OOD76"/>
      <c r="OOE76"/>
      <c r="OOF76"/>
      <c r="OOG76"/>
      <c r="OOH76"/>
      <c r="OOI76"/>
      <c r="OOJ76"/>
      <c r="OOK76"/>
      <c r="OOL76"/>
      <c r="OOM76"/>
      <c r="OON76"/>
      <c r="OOO76"/>
      <c r="OOP76"/>
      <c r="OOQ76"/>
      <c r="OOR76"/>
      <c r="OOS76"/>
      <c r="OOT76"/>
      <c r="OOU76"/>
      <c r="OOV76"/>
      <c r="OOW76"/>
      <c r="OOX76"/>
      <c r="OOY76"/>
      <c r="OOZ76"/>
      <c r="OPA76"/>
      <c r="OPB76"/>
      <c r="OPC76"/>
      <c r="OPD76"/>
      <c r="OPE76"/>
      <c r="OPF76"/>
      <c r="OPG76"/>
      <c r="OPH76"/>
      <c r="OPI76"/>
      <c r="OPJ76"/>
      <c r="OPK76"/>
      <c r="OPL76"/>
      <c r="OPM76"/>
      <c r="OPN76"/>
      <c r="OPO76"/>
      <c r="OPP76"/>
      <c r="OPQ76"/>
      <c r="OPR76"/>
      <c r="OPS76"/>
      <c r="OPT76"/>
      <c r="OPU76"/>
      <c r="OPV76"/>
      <c r="OPW76"/>
      <c r="OPX76"/>
      <c r="OPY76"/>
      <c r="OPZ76"/>
      <c r="OQA76"/>
      <c r="OQB76"/>
      <c r="OQC76"/>
      <c r="OQD76"/>
      <c r="OQE76"/>
      <c r="OQF76"/>
      <c r="OQG76"/>
      <c r="OQH76"/>
      <c r="OQI76"/>
      <c r="OQJ76"/>
      <c r="OQK76"/>
      <c r="OQL76"/>
      <c r="OQM76"/>
      <c r="OQN76"/>
      <c r="OQO76"/>
      <c r="OQP76"/>
      <c r="OQQ76"/>
      <c r="OQR76"/>
      <c r="OQS76"/>
      <c r="OQT76"/>
      <c r="OQU76"/>
      <c r="OQV76"/>
      <c r="OQW76"/>
      <c r="OQX76"/>
      <c r="OQY76"/>
      <c r="OQZ76"/>
      <c r="ORA76"/>
      <c r="ORB76"/>
      <c r="ORC76"/>
      <c r="ORD76"/>
      <c r="ORE76"/>
      <c r="ORF76"/>
      <c r="ORG76"/>
      <c r="ORH76"/>
      <c r="ORI76"/>
      <c r="ORJ76"/>
      <c r="ORK76"/>
      <c r="ORL76"/>
      <c r="ORM76"/>
      <c r="ORN76"/>
      <c r="ORO76"/>
      <c r="ORP76"/>
      <c r="ORQ76"/>
      <c r="ORR76"/>
      <c r="ORS76"/>
      <c r="ORT76"/>
      <c r="ORU76"/>
      <c r="ORV76"/>
      <c r="ORW76"/>
      <c r="ORX76"/>
      <c r="ORY76"/>
      <c r="ORZ76"/>
      <c r="OSA76"/>
      <c r="OSB76"/>
      <c r="OSC76"/>
      <c r="OSD76"/>
      <c r="OSE76"/>
      <c r="OSF76"/>
      <c r="OSG76"/>
      <c r="OSH76"/>
      <c r="OSI76"/>
      <c r="OSJ76"/>
      <c r="OSK76"/>
      <c r="OSL76"/>
      <c r="OSM76"/>
      <c r="OSN76"/>
      <c r="OSO76"/>
      <c r="OSP76"/>
      <c r="OSQ76"/>
      <c r="OSR76"/>
      <c r="OSS76"/>
      <c r="OST76"/>
      <c r="OSU76"/>
      <c r="OSV76"/>
      <c r="OSW76"/>
      <c r="OSX76"/>
      <c r="OSY76"/>
      <c r="OSZ76"/>
      <c r="OTA76"/>
      <c r="OTB76"/>
      <c r="OTC76"/>
      <c r="OTD76"/>
      <c r="OTE76"/>
      <c r="OTF76"/>
      <c r="OTG76"/>
      <c r="OTH76"/>
      <c r="OTI76"/>
      <c r="OTJ76"/>
      <c r="OTK76"/>
      <c r="OTL76"/>
      <c r="OTM76"/>
      <c r="OTN76"/>
      <c r="OTO76"/>
      <c r="OTP76"/>
      <c r="OTQ76"/>
      <c r="OTR76"/>
      <c r="OTS76"/>
      <c r="OTT76"/>
      <c r="OTU76"/>
      <c r="OTV76"/>
      <c r="OTW76"/>
      <c r="OTX76"/>
      <c r="OTY76"/>
      <c r="OTZ76"/>
      <c r="OUA76"/>
      <c r="OUB76"/>
      <c r="OUC76"/>
      <c r="OUD76"/>
      <c r="OUE76"/>
      <c r="OUF76"/>
      <c r="OUG76"/>
      <c r="OUH76"/>
      <c r="OUI76"/>
      <c r="OUJ76"/>
      <c r="OUK76"/>
      <c r="OUL76"/>
      <c r="OUM76"/>
      <c r="OUN76"/>
      <c r="OUO76"/>
      <c r="OUP76"/>
      <c r="OUQ76"/>
      <c r="OUR76"/>
      <c r="OUS76"/>
      <c r="OUT76"/>
      <c r="OUU76"/>
      <c r="OUV76"/>
      <c r="OUW76"/>
      <c r="OUX76"/>
      <c r="OUY76"/>
      <c r="OUZ76"/>
      <c r="OVA76"/>
      <c r="OVB76"/>
      <c r="OVC76"/>
      <c r="OVD76"/>
      <c r="OVE76"/>
      <c r="OVF76"/>
      <c r="OVG76"/>
      <c r="OVH76"/>
      <c r="OVI76"/>
      <c r="OVJ76"/>
      <c r="OVK76"/>
      <c r="OVL76"/>
      <c r="OVM76"/>
      <c r="OVN76"/>
      <c r="OVO76"/>
      <c r="OVP76"/>
      <c r="OVQ76"/>
      <c r="OVR76"/>
      <c r="OVS76"/>
      <c r="OVT76"/>
      <c r="OVU76"/>
      <c r="OVV76"/>
      <c r="OVW76"/>
      <c r="OVX76"/>
      <c r="OVY76"/>
      <c r="OVZ76"/>
      <c r="OWA76"/>
      <c r="OWB76"/>
      <c r="OWC76"/>
      <c r="OWD76"/>
      <c r="OWE76"/>
      <c r="OWF76"/>
      <c r="OWG76"/>
      <c r="OWH76"/>
      <c r="OWI76"/>
      <c r="OWJ76"/>
      <c r="OWK76"/>
      <c r="OWL76"/>
      <c r="OWM76"/>
      <c r="OWN76"/>
      <c r="OWO76"/>
      <c r="OWP76"/>
      <c r="OWQ76"/>
      <c r="OWR76"/>
      <c r="OWS76"/>
      <c r="OWT76"/>
      <c r="OWU76"/>
      <c r="OWV76"/>
      <c r="OWW76"/>
      <c r="OWX76"/>
      <c r="OWY76"/>
      <c r="OWZ76"/>
      <c r="OXA76"/>
      <c r="OXB76"/>
      <c r="OXC76"/>
      <c r="OXD76"/>
      <c r="OXE76"/>
      <c r="OXF76"/>
      <c r="OXG76"/>
      <c r="OXH76"/>
      <c r="OXI76"/>
      <c r="OXJ76"/>
      <c r="OXK76"/>
      <c r="OXL76"/>
      <c r="OXM76"/>
      <c r="OXN76"/>
      <c r="OXO76"/>
      <c r="OXP76"/>
      <c r="OXQ76"/>
      <c r="OXR76"/>
      <c r="OXS76"/>
      <c r="OXT76"/>
      <c r="OXU76"/>
      <c r="OXV76"/>
      <c r="OXW76"/>
      <c r="OXX76"/>
      <c r="OXY76"/>
      <c r="OXZ76"/>
      <c r="OYA76"/>
      <c r="OYB76"/>
      <c r="OYC76"/>
      <c r="OYD76"/>
      <c r="OYE76"/>
      <c r="OYF76"/>
      <c r="OYG76"/>
      <c r="OYH76"/>
      <c r="OYI76"/>
      <c r="OYJ76"/>
      <c r="OYK76"/>
      <c r="OYL76"/>
      <c r="OYM76"/>
      <c r="OYN76"/>
      <c r="OYO76"/>
      <c r="OYP76"/>
      <c r="OYQ76"/>
      <c r="OYR76"/>
      <c r="OYS76"/>
      <c r="OYT76"/>
      <c r="OYU76"/>
      <c r="OYV76"/>
      <c r="OYW76"/>
      <c r="OYX76"/>
      <c r="OYY76"/>
      <c r="OYZ76"/>
      <c r="OZA76"/>
      <c r="OZB76"/>
      <c r="OZC76"/>
      <c r="OZD76"/>
      <c r="OZE76"/>
      <c r="OZF76"/>
      <c r="OZG76"/>
      <c r="OZH76"/>
      <c r="OZI76"/>
      <c r="OZJ76"/>
      <c r="OZK76"/>
      <c r="OZL76"/>
      <c r="OZM76"/>
      <c r="OZN76"/>
      <c r="OZO76"/>
      <c r="OZP76"/>
      <c r="OZQ76"/>
      <c r="OZR76"/>
      <c r="OZS76"/>
      <c r="OZT76"/>
      <c r="OZU76"/>
      <c r="OZV76"/>
      <c r="OZW76"/>
      <c r="OZX76"/>
      <c r="OZY76"/>
      <c r="OZZ76"/>
      <c r="PAA76"/>
      <c r="PAB76"/>
      <c r="PAC76"/>
      <c r="PAD76"/>
      <c r="PAE76"/>
      <c r="PAF76"/>
      <c r="PAG76"/>
      <c r="PAH76"/>
      <c r="PAI76"/>
      <c r="PAJ76"/>
      <c r="PAK76"/>
      <c r="PAL76"/>
      <c r="PAM76"/>
      <c r="PAN76"/>
      <c r="PAO76"/>
      <c r="PAP76"/>
      <c r="PAQ76"/>
      <c r="PAR76"/>
      <c r="PAS76"/>
      <c r="PAT76"/>
      <c r="PAU76"/>
      <c r="PAV76"/>
      <c r="PAW76"/>
      <c r="PAX76"/>
      <c r="PAY76"/>
      <c r="PAZ76"/>
      <c r="PBA76"/>
      <c r="PBB76"/>
      <c r="PBC76"/>
      <c r="PBD76"/>
      <c r="PBE76"/>
      <c r="PBF76"/>
      <c r="PBG76"/>
      <c r="PBH76"/>
      <c r="PBI76"/>
      <c r="PBJ76"/>
      <c r="PBK76"/>
      <c r="PBL76"/>
      <c r="PBM76"/>
      <c r="PBN76"/>
      <c r="PBO76"/>
      <c r="PBP76"/>
      <c r="PBQ76"/>
      <c r="PBR76"/>
      <c r="PBS76"/>
      <c r="PBT76"/>
      <c r="PBU76"/>
      <c r="PBV76"/>
      <c r="PBW76"/>
      <c r="PBX76"/>
      <c r="PBY76"/>
      <c r="PBZ76"/>
      <c r="PCA76"/>
      <c r="PCB76"/>
      <c r="PCC76"/>
      <c r="PCD76"/>
      <c r="PCE76"/>
      <c r="PCF76"/>
      <c r="PCG76"/>
      <c r="PCH76"/>
      <c r="PCI76"/>
      <c r="PCJ76"/>
      <c r="PCK76"/>
      <c r="PCL76"/>
      <c r="PCM76"/>
      <c r="PCN76"/>
      <c r="PCO76"/>
      <c r="PCP76"/>
      <c r="PCQ76"/>
      <c r="PCR76"/>
      <c r="PCS76"/>
      <c r="PCT76"/>
      <c r="PCU76"/>
      <c r="PCV76"/>
      <c r="PCW76"/>
      <c r="PCX76"/>
      <c r="PCY76"/>
      <c r="PCZ76"/>
      <c r="PDA76"/>
      <c r="PDB76"/>
      <c r="PDC76"/>
      <c r="PDD76"/>
      <c r="PDE76"/>
      <c r="PDF76"/>
      <c r="PDG76"/>
      <c r="PDH76"/>
      <c r="PDI76"/>
      <c r="PDJ76"/>
      <c r="PDK76"/>
      <c r="PDL76"/>
      <c r="PDM76"/>
      <c r="PDN76"/>
      <c r="PDO76"/>
      <c r="PDP76"/>
      <c r="PDQ76"/>
      <c r="PDR76"/>
      <c r="PDS76"/>
      <c r="PDT76"/>
      <c r="PDU76"/>
      <c r="PDV76"/>
      <c r="PDW76"/>
      <c r="PDX76"/>
      <c r="PDY76"/>
      <c r="PDZ76"/>
      <c r="PEA76"/>
      <c r="PEB76"/>
      <c r="PEC76"/>
      <c r="PED76"/>
      <c r="PEE76"/>
      <c r="PEF76"/>
      <c r="PEG76"/>
      <c r="PEH76"/>
      <c r="PEI76"/>
      <c r="PEJ76"/>
      <c r="PEK76"/>
      <c r="PEL76"/>
      <c r="PEM76"/>
      <c r="PEN76"/>
      <c r="PEO76"/>
      <c r="PEP76"/>
      <c r="PEQ76"/>
      <c r="PER76"/>
      <c r="PES76"/>
      <c r="PET76"/>
      <c r="PEU76"/>
      <c r="PEV76"/>
      <c r="PEW76"/>
      <c r="PEX76"/>
      <c r="PEY76"/>
      <c r="PEZ76"/>
      <c r="PFA76"/>
      <c r="PFB76"/>
      <c r="PFC76"/>
      <c r="PFD76"/>
      <c r="PFE76"/>
      <c r="PFF76"/>
      <c r="PFG76"/>
      <c r="PFH76"/>
      <c r="PFI76"/>
      <c r="PFJ76"/>
      <c r="PFK76"/>
      <c r="PFL76"/>
      <c r="PFM76"/>
      <c r="PFN76"/>
      <c r="PFO76"/>
      <c r="PFP76"/>
      <c r="PFQ76"/>
      <c r="PFR76"/>
      <c r="PFS76"/>
      <c r="PFT76"/>
      <c r="PFU76"/>
      <c r="PFV76"/>
      <c r="PFW76"/>
      <c r="PFX76"/>
      <c r="PFY76"/>
      <c r="PFZ76"/>
      <c r="PGA76"/>
      <c r="PGB76"/>
      <c r="PGC76"/>
      <c r="PGD76"/>
      <c r="PGE76"/>
      <c r="PGF76"/>
      <c r="PGG76"/>
      <c r="PGH76"/>
      <c r="PGI76"/>
      <c r="PGJ76"/>
      <c r="PGK76"/>
      <c r="PGL76"/>
      <c r="PGM76"/>
      <c r="PGN76"/>
      <c r="PGO76"/>
      <c r="PGP76"/>
      <c r="PGQ76"/>
      <c r="PGR76"/>
      <c r="PGS76"/>
      <c r="PGT76"/>
      <c r="PGU76"/>
      <c r="PGV76"/>
      <c r="PGW76"/>
      <c r="PGX76"/>
      <c r="PGY76"/>
      <c r="PGZ76"/>
      <c r="PHA76"/>
      <c r="PHB76"/>
      <c r="PHC76"/>
      <c r="PHD76"/>
      <c r="PHE76"/>
      <c r="PHF76"/>
      <c r="PHG76"/>
      <c r="PHH76"/>
      <c r="PHI76"/>
      <c r="PHJ76"/>
      <c r="PHK76"/>
      <c r="PHL76"/>
      <c r="PHM76"/>
      <c r="PHN76"/>
      <c r="PHO76"/>
      <c r="PHP76"/>
      <c r="PHQ76"/>
      <c r="PHR76"/>
      <c r="PHS76"/>
      <c r="PHT76"/>
      <c r="PHU76"/>
      <c r="PHV76"/>
      <c r="PHW76"/>
      <c r="PHX76"/>
      <c r="PHY76"/>
      <c r="PHZ76"/>
      <c r="PIA76"/>
      <c r="PIB76"/>
      <c r="PIC76"/>
      <c r="PID76"/>
      <c r="PIE76"/>
      <c r="PIF76"/>
      <c r="PIG76"/>
      <c r="PIH76"/>
      <c r="PII76"/>
      <c r="PIJ76"/>
      <c r="PIK76"/>
      <c r="PIL76"/>
      <c r="PIM76"/>
      <c r="PIN76"/>
      <c r="PIO76"/>
      <c r="PIP76"/>
      <c r="PIQ76"/>
      <c r="PIR76"/>
      <c r="PIS76"/>
      <c r="PIT76"/>
      <c r="PIU76"/>
      <c r="PIV76"/>
      <c r="PIW76"/>
      <c r="PIX76"/>
      <c r="PIY76"/>
      <c r="PIZ76"/>
      <c r="PJA76"/>
      <c r="PJB76"/>
      <c r="PJC76"/>
      <c r="PJD76"/>
      <c r="PJE76"/>
      <c r="PJF76"/>
      <c r="PJG76"/>
      <c r="PJH76"/>
      <c r="PJI76"/>
      <c r="PJJ76"/>
      <c r="PJK76"/>
      <c r="PJL76"/>
      <c r="PJM76"/>
      <c r="PJN76"/>
      <c r="PJO76"/>
      <c r="PJP76"/>
      <c r="PJQ76"/>
      <c r="PJR76"/>
      <c r="PJS76"/>
      <c r="PJT76"/>
      <c r="PJU76"/>
      <c r="PJV76"/>
      <c r="PJW76"/>
      <c r="PJX76"/>
      <c r="PJY76"/>
      <c r="PJZ76"/>
      <c r="PKA76"/>
      <c r="PKB76"/>
      <c r="PKC76"/>
      <c r="PKD76"/>
      <c r="PKE76"/>
      <c r="PKF76"/>
      <c r="PKG76"/>
      <c r="PKH76"/>
      <c r="PKI76"/>
      <c r="PKJ76"/>
      <c r="PKK76"/>
      <c r="PKL76"/>
      <c r="PKM76"/>
      <c r="PKN76"/>
      <c r="PKO76"/>
      <c r="PKP76"/>
      <c r="PKQ76"/>
      <c r="PKR76"/>
      <c r="PKS76"/>
      <c r="PKT76"/>
      <c r="PKU76"/>
      <c r="PKV76"/>
      <c r="PKW76"/>
      <c r="PKX76"/>
      <c r="PKY76"/>
      <c r="PKZ76"/>
      <c r="PLA76"/>
      <c r="PLB76"/>
      <c r="PLC76"/>
      <c r="PLD76"/>
      <c r="PLE76"/>
      <c r="PLF76"/>
      <c r="PLG76"/>
      <c r="PLH76"/>
      <c r="PLI76"/>
      <c r="PLJ76"/>
      <c r="PLK76"/>
      <c r="PLL76"/>
      <c r="PLM76"/>
      <c r="PLN76"/>
      <c r="PLO76"/>
      <c r="PLP76"/>
      <c r="PLQ76"/>
      <c r="PLR76"/>
      <c r="PLS76"/>
      <c r="PLT76"/>
      <c r="PLU76"/>
      <c r="PLV76"/>
      <c r="PLW76"/>
      <c r="PLX76"/>
      <c r="PLY76"/>
      <c r="PLZ76"/>
      <c r="PMA76"/>
      <c r="PMB76"/>
      <c r="PMC76"/>
      <c r="PMD76"/>
      <c r="PME76"/>
      <c r="PMF76"/>
      <c r="PMG76"/>
      <c r="PMH76"/>
      <c r="PMI76"/>
      <c r="PMJ76"/>
      <c r="PMK76"/>
      <c r="PML76"/>
      <c r="PMM76"/>
      <c r="PMN76"/>
      <c r="PMO76"/>
      <c r="PMP76"/>
      <c r="PMQ76"/>
      <c r="PMR76"/>
      <c r="PMS76"/>
      <c r="PMT76"/>
      <c r="PMU76"/>
      <c r="PMV76"/>
      <c r="PMW76"/>
      <c r="PMX76"/>
      <c r="PMY76"/>
      <c r="PMZ76"/>
      <c r="PNA76"/>
      <c r="PNB76"/>
      <c r="PNC76"/>
      <c r="PND76"/>
      <c r="PNE76"/>
      <c r="PNF76"/>
      <c r="PNG76"/>
      <c r="PNH76"/>
      <c r="PNI76"/>
      <c r="PNJ76"/>
      <c r="PNK76"/>
      <c r="PNL76"/>
      <c r="PNM76"/>
      <c r="PNN76"/>
      <c r="PNO76"/>
      <c r="PNP76"/>
      <c r="PNQ76"/>
      <c r="PNR76"/>
      <c r="PNS76"/>
      <c r="PNT76"/>
      <c r="PNU76"/>
      <c r="PNV76"/>
      <c r="PNW76"/>
      <c r="PNX76"/>
      <c r="PNY76"/>
      <c r="PNZ76"/>
      <c r="POA76"/>
      <c r="POB76"/>
      <c r="POC76"/>
      <c r="POD76"/>
      <c r="POE76"/>
      <c r="POF76"/>
      <c r="POG76"/>
      <c r="POH76"/>
      <c r="POI76"/>
      <c r="POJ76"/>
      <c r="POK76"/>
      <c r="POL76"/>
      <c r="POM76"/>
      <c r="PON76"/>
      <c r="POO76"/>
      <c r="POP76"/>
      <c r="POQ76"/>
      <c r="POR76"/>
      <c r="POS76"/>
      <c r="POT76"/>
      <c r="POU76"/>
      <c r="POV76"/>
      <c r="POW76"/>
      <c r="POX76"/>
      <c r="POY76"/>
      <c r="POZ76"/>
      <c r="PPA76"/>
      <c r="PPB76"/>
      <c r="PPC76"/>
      <c r="PPD76"/>
      <c r="PPE76"/>
      <c r="PPF76"/>
      <c r="PPG76"/>
      <c r="PPH76"/>
      <c r="PPI76"/>
      <c r="PPJ76"/>
      <c r="PPK76"/>
      <c r="PPL76"/>
      <c r="PPM76"/>
      <c r="PPN76"/>
      <c r="PPO76"/>
      <c r="PPP76"/>
      <c r="PPQ76"/>
      <c r="PPR76"/>
      <c r="PPS76"/>
      <c r="PPT76"/>
      <c r="PPU76"/>
      <c r="PPV76"/>
      <c r="PPW76"/>
      <c r="PPX76"/>
      <c r="PPY76"/>
      <c r="PPZ76"/>
      <c r="PQA76"/>
      <c r="PQB76"/>
      <c r="PQC76"/>
      <c r="PQD76"/>
      <c r="PQE76"/>
      <c r="PQF76"/>
      <c r="PQG76"/>
      <c r="PQH76"/>
      <c r="PQI76"/>
      <c r="PQJ76"/>
      <c r="PQK76"/>
      <c r="PQL76"/>
      <c r="PQM76"/>
      <c r="PQN76"/>
      <c r="PQO76"/>
      <c r="PQP76"/>
      <c r="PQQ76"/>
      <c r="PQR76"/>
      <c r="PQS76"/>
      <c r="PQT76"/>
      <c r="PQU76"/>
      <c r="PQV76"/>
      <c r="PQW76"/>
      <c r="PQX76"/>
      <c r="PQY76"/>
      <c r="PQZ76"/>
      <c r="PRA76"/>
      <c r="PRB76"/>
      <c r="PRC76"/>
      <c r="PRD76"/>
      <c r="PRE76"/>
      <c r="PRF76"/>
      <c r="PRG76"/>
      <c r="PRH76"/>
      <c r="PRI76"/>
      <c r="PRJ76"/>
      <c r="PRK76"/>
      <c r="PRL76"/>
      <c r="PRM76"/>
      <c r="PRN76"/>
      <c r="PRO76"/>
      <c r="PRP76"/>
      <c r="PRQ76"/>
      <c r="PRR76"/>
      <c r="PRS76"/>
      <c r="PRT76"/>
      <c r="PRU76"/>
      <c r="PRV76"/>
      <c r="PRW76"/>
      <c r="PRX76"/>
      <c r="PRY76"/>
      <c r="PRZ76"/>
      <c r="PSA76"/>
      <c r="PSB76"/>
      <c r="PSC76"/>
      <c r="PSD76"/>
      <c r="PSE76"/>
      <c r="PSF76"/>
      <c r="PSG76"/>
      <c r="PSH76"/>
      <c r="PSI76"/>
      <c r="PSJ76"/>
      <c r="PSK76"/>
      <c r="PSL76"/>
      <c r="PSM76"/>
      <c r="PSN76"/>
      <c r="PSO76"/>
      <c r="PSP76"/>
      <c r="PSQ76"/>
      <c r="PSR76"/>
      <c r="PSS76"/>
      <c r="PST76"/>
      <c r="PSU76"/>
      <c r="PSV76"/>
      <c r="PSW76"/>
      <c r="PSX76"/>
      <c r="PSY76"/>
      <c r="PSZ76"/>
      <c r="PTA76"/>
      <c r="PTB76"/>
      <c r="PTC76"/>
      <c r="PTD76"/>
      <c r="PTE76"/>
      <c r="PTF76"/>
      <c r="PTG76"/>
      <c r="PTH76"/>
      <c r="PTI76"/>
      <c r="PTJ76"/>
      <c r="PTK76"/>
      <c r="PTL76"/>
      <c r="PTM76"/>
      <c r="PTN76"/>
      <c r="PTO76"/>
      <c r="PTP76"/>
      <c r="PTQ76"/>
      <c r="PTR76"/>
      <c r="PTS76"/>
      <c r="PTT76"/>
      <c r="PTU76"/>
      <c r="PTV76"/>
      <c r="PTW76"/>
      <c r="PTX76"/>
      <c r="PTY76"/>
      <c r="PTZ76"/>
      <c r="PUA76"/>
      <c r="PUB76"/>
      <c r="PUC76"/>
      <c r="PUD76"/>
      <c r="PUE76"/>
      <c r="PUF76"/>
      <c r="PUG76"/>
      <c r="PUH76"/>
      <c r="PUI76"/>
      <c r="PUJ76"/>
      <c r="PUK76"/>
      <c r="PUL76"/>
      <c r="PUM76"/>
      <c r="PUN76"/>
      <c r="PUO76"/>
      <c r="PUP76"/>
      <c r="PUQ76"/>
      <c r="PUR76"/>
      <c r="PUS76"/>
      <c r="PUT76"/>
      <c r="PUU76"/>
      <c r="PUV76"/>
      <c r="PUW76"/>
      <c r="PUX76"/>
      <c r="PUY76"/>
      <c r="PUZ76"/>
      <c r="PVA76"/>
      <c r="PVB76"/>
      <c r="PVC76"/>
      <c r="PVD76"/>
      <c r="PVE76"/>
      <c r="PVF76"/>
      <c r="PVG76"/>
      <c r="PVH76"/>
      <c r="PVI76"/>
      <c r="PVJ76"/>
      <c r="PVK76"/>
      <c r="PVL76"/>
      <c r="PVM76"/>
      <c r="PVN76"/>
      <c r="PVO76"/>
      <c r="PVP76"/>
      <c r="PVQ76"/>
      <c r="PVR76"/>
      <c r="PVS76"/>
      <c r="PVT76"/>
      <c r="PVU76"/>
      <c r="PVV76"/>
      <c r="PVW76"/>
      <c r="PVX76"/>
      <c r="PVY76"/>
      <c r="PVZ76"/>
      <c r="PWA76"/>
      <c r="PWB76"/>
      <c r="PWC76"/>
      <c r="PWD76"/>
      <c r="PWE76"/>
      <c r="PWF76"/>
      <c r="PWG76"/>
      <c r="PWH76"/>
      <c r="PWI76"/>
      <c r="PWJ76"/>
      <c r="PWK76"/>
      <c r="PWL76"/>
      <c r="PWM76"/>
      <c r="PWN76"/>
      <c r="PWO76"/>
      <c r="PWP76"/>
      <c r="PWQ76"/>
      <c r="PWR76"/>
      <c r="PWS76"/>
      <c r="PWT76"/>
      <c r="PWU76"/>
      <c r="PWV76"/>
      <c r="PWW76"/>
      <c r="PWX76"/>
      <c r="PWY76"/>
      <c r="PWZ76"/>
      <c r="PXA76"/>
      <c r="PXB76"/>
      <c r="PXC76"/>
      <c r="PXD76"/>
      <c r="PXE76"/>
      <c r="PXF76"/>
      <c r="PXG76"/>
      <c r="PXH76"/>
      <c r="PXI76"/>
      <c r="PXJ76"/>
      <c r="PXK76"/>
      <c r="PXL76"/>
      <c r="PXM76"/>
      <c r="PXN76"/>
      <c r="PXO76"/>
      <c r="PXP76"/>
      <c r="PXQ76"/>
      <c r="PXR76"/>
      <c r="PXS76"/>
      <c r="PXT76"/>
      <c r="PXU76"/>
      <c r="PXV76"/>
      <c r="PXW76"/>
      <c r="PXX76"/>
      <c r="PXY76"/>
      <c r="PXZ76"/>
      <c r="PYA76"/>
      <c r="PYB76"/>
      <c r="PYC76"/>
      <c r="PYD76"/>
      <c r="PYE76"/>
      <c r="PYF76"/>
      <c r="PYG76"/>
      <c r="PYH76"/>
      <c r="PYI76"/>
      <c r="PYJ76"/>
      <c r="PYK76"/>
      <c r="PYL76"/>
      <c r="PYM76"/>
      <c r="PYN76"/>
      <c r="PYO76"/>
      <c r="PYP76"/>
      <c r="PYQ76"/>
      <c r="PYR76"/>
      <c r="PYS76"/>
      <c r="PYT76"/>
      <c r="PYU76"/>
      <c r="PYV76"/>
      <c r="PYW76"/>
      <c r="PYX76"/>
      <c r="PYY76"/>
      <c r="PYZ76"/>
      <c r="PZA76"/>
      <c r="PZB76"/>
      <c r="PZC76"/>
      <c r="PZD76"/>
      <c r="PZE76"/>
      <c r="PZF76"/>
      <c r="PZG76"/>
      <c r="PZH76"/>
      <c r="PZI76"/>
      <c r="PZJ76"/>
      <c r="PZK76"/>
      <c r="PZL76"/>
      <c r="PZM76"/>
      <c r="PZN76"/>
      <c r="PZO76"/>
      <c r="PZP76"/>
      <c r="PZQ76"/>
      <c r="PZR76"/>
      <c r="PZS76"/>
      <c r="PZT76"/>
      <c r="PZU76"/>
      <c r="PZV76"/>
      <c r="PZW76"/>
      <c r="PZX76"/>
      <c r="PZY76"/>
      <c r="PZZ76"/>
      <c r="QAA76"/>
      <c r="QAB76"/>
      <c r="QAC76"/>
      <c r="QAD76"/>
      <c r="QAE76"/>
      <c r="QAF76"/>
      <c r="QAG76"/>
      <c r="QAH76"/>
      <c r="QAI76"/>
      <c r="QAJ76"/>
      <c r="QAK76"/>
      <c r="QAL76"/>
      <c r="QAM76"/>
      <c r="QAN76"/>
      <c r="QAO76"/>
      <c r="QAP76"/>
      <c r="QAQ76"/>
      <c r="QAR76"/>
      <c r="QAS76"/>
      <c r="QAT76"/>
      <c r="QAU76"/>
      <c r="QAV76"/>
      <c r="QAW76"/>
      <c r="QAX76"/>
      <c r="QAY76"/>
      <c r="QAZ76"/>
      <c r="QBA76"/>
      <c r="QBB76"/>
      <c r="QBC76"/>
      <c r="QBD76"/>
      <c r="QBE76"/>
      <c r="QBF76"/>
      <c r="QBG76"/>
      <c r="QBH76"/>
      <c r="QBI76"/>
      <c r="QBJ76"/>
      <c r="QBK76"/>
      <c r="QBL76"/>
      <c r="QBM76"/>
      <c r="QBN76"/>
      <c r="QBO76"/>
      <c r="QBP76"/>
      <c r="QBQ76"/>
      <c r="QBR76"/>
      <c r="QBS76"/>
      <c r="QBT76"/>
      <c r="QBU76"/>
      <c r="QBV76"/>
      <c r="QBW76"/>
      <c r="QBX76"/>
      <c r="QBY76"/>
      <c r="QBZ76"/>
      <c r="QCA76"/>
      <c r="QCB76"/>
      <c r="QCC76"/>
      <c r="QCD76"/>
      <c r="QCE76"/>
      <c r="QCF76"/>
      <c r="QCG76"/>
      <c r="QCH76"/>
      <c r="QCI76"/>
      <c r="QCJ76"/>
      <c r="QCK76"/>
      <c r="QCL76"/>
      <c r="QCM76"/>
      <c r="QCN76"/>
      <c r="QCO76"/>
      <c r="QCP76"/>
      <c r="QCQ76"/>
      <c r="QCR76"/>
      <c r="QCS76"/>
      <c r="QCT76"/>
      <c r="QCU76"/>
      <c r="QCV76"/>
      <c r="QCW76"/>
      <c r="QCX76"/>
      <c r="QCY76"/>
      <c r="QCZ76"/>
      <c r="QDA76"/>
      <c r="QDB76"/>
      <c r="QDC76"/>
      <c r="QDD76"/>
      <c r="QDE76"/>
      <c r="QDF76"/>
      <c r="QDG76"/>
      <c r="QDH76"/>
      <c r="QDI76"/>
      <c r="QDJ76"/>
      <c r="QDK76"/>
      <c r="QDL76"/>
      <c r="QDM76"/>
      <c r="QDN76"/>
      <c r="QDO76"/>
      <c r="QDP76"/>
      <c r="QDQ76"/>
      <c r="QDR76"/>
      <c r="QDS76"/>
      <c r="QDT76"/>
      <c r="QDU76"/>
      <c r="QDV76"/>
      <c r="QDW76"/>
      <c r="QDX76"/>
      <c r="QDY76"/>
      <c r="QDZ76"/>
      <c r="QEA76"/>
      <c r="QEB76"/>
      <c r="QEC76"/>
      <c r="QED76"/>
      <c r="QEE76"/>
      <c r="QEF76"/>
      <c r="QEG76"/>
      <c r="QEH76"/>
      <c r="QEI76"/>
      <c r="QEJ76"/>
      <c r="QEK76"/>
      <c r="QEL76"/>
      <c r="QEM76"/>
      <c r="QEN76"/>
      <c r="QEO76"/>
      <c r="QEP76"/>
      <c r="QEQ76"/>
      <c r="QER76"/>
      <c r="QES76"/>
      <c r="QET76"/>
      <c r="QEU76"/>
      <c r="QEV76"/>
      <c r="QEW76"/>
      <c r="QEX76"/>
      <c r="QEY76"/>
      <c r="QEZ76"/>
      <c r="QFA76"/>
      <c r="QFB76"/>
      <c r="QFC76"/>
      <c r="QFD76"/>
      <c r="QFE76"/>
      <c r="QFF76"/>
      <c r="QFG76"/>
      <c r="QFH76"/>
      <c r="QFI76"/>
      <c r="QFJ76"/>
      <c r="QFK76"/>
      <c r="QFL76"/>
      <c r="QFM76"/>
      <c r="QFN76"/>
      <c r="QFO76"/>
      <c r="QFP76"/>
      <c r="QFQ76"/>
      <c r="QFR76"/>
      <c r="QFS76"/>
      <c r="QFT76"/>
      <c r="QFU76"/>
      <c r="QFV76"/>
      <c r="QFW76"/>
      <c r="QFX76"/>
      <c r="QFY76"/>
      <c r="QFZ76"/>
      <c r="QGA76"/>
      <c r="QGB76"/>
      <c r="QGC76"/>
      <c r="QGD76"/>
      <c r="QGE76"/>
      <c r="QGF76"/>
      <c r="QGG76"/>
      <c r="QGH76"/>
      <c r="QGI76"/>
      <c r="QGJ76"/>
      <c r="QGK76"/>
      <c r="QGL76"/>
      <c r="QGM76"/>
      <c r="QGN76"/>
      <c r="QGO76"/>
      <c r="QGP76"/>
      <c r="QGQ76"/>
      <c r="QGR76"/>
      <c r="QGS76"/>
      <c r="QGT76"/>
      <c r="QGU76"/>
      <c r="QGV76"/>
      <c r="QGW76"/>
      <c r="QGX76"/>
      <c r="QGY76"/>
      <c r="QGZ76"/>
      <c r="QHA76"/>
      <c r="QHB76"/>
      <c r="QHC76"/>
      <c r="QHD76"/>
      <c r="QHE76"/>
      <c r="QHF76"/>
      <c r="QHG76"/>
      <c r="QHH76"/>
      <c r="QHI76"/>
      <c r="QHJ76"/>
      <c r="QHK76"/>
      <c r="QHL76"/>
      <c r="QHM76"/>
      <c r="QHN76"/>
      <c r="QHO76"/>
      <c r="QHP76"/>
      <c r="QHQ76"/>
      <c r="QHR76"/>
      <c r="QHS76"/>
      <c r="QHT76"/>
      <c r="QHU76"/>
      <c r="QHV76"/>
      <c r="QHW76"/>
      <c r="QHX76"/>
      <c r="QHY76"/>
      <c r="QHZ76"/>
      <c r="QIA76"/>
      <c r="QIB76"/>
      <c r="QIC76"/>
      <c r="QID76"/>
      <c r="QIE76"/>
      <c r="QIF76"/>
      <c r="QIG76"/>
      <c r="QIH76"/>
      <c r="QII76"/>
      <c r="QIJ76"/>
      <c r="QIK76"/>
      <c r="QIL76"/>
      <c r="QIM76"/>
      <c r="QIN76"/>
      <c r="QIO76"/>
      <c r="QIP76"/>
      <c r="QIQ76"/>
      <c r="QIR76"/>
      <c r="QIS76"/>
      <c r="QIT76"/>
      <c r="QIU76"/>
      <c r="QIV76"/>
      <c r="QIW76"/>
      <c r="QIX76"/>
      <c r="QIY76"/>
      <c r="QIZ76"/>
      <c r="QJA76"/>
      <c r="QJB76"/>
      <c r="QJC76"/>
      <c r="QJD76"/>
      <c r="QJE76"/>
      <c r="QJF76"/>
      <c r="QJG76"/>
      <c r="QJH76"/>
      <c r="QJI76"/>
      <c r="QJJ76"/>
      <c r="QJK76"/>
      <c r="QJL76"/>
      <c r="QJM76"/>
      <c r="QJN76"/>
      <c r="QJO76"/>
      <c r="QJP76"/>
      <c r="QJQ76"/>
      <c r="QJR76"/>
      <c r="QJS76"/>
      <c r="QJT76"/>
      <c r="QJU76"/>
      <c r="QJV76"/>
      <c r="QJW76"/>
      <c r="QJX76"/>
      <c r="QJY76"/>
      <c r="QJZ76"/>
      <c r="QKA76"/>
      <c r="QKB76"/>
      <c r="QKC76"/>
      <c r="QKD76"/>
      <c r="QKE76"/>
      <c r="QKF76"/>
      <c r="QKG76"/>
      <c r="QKH76"/>
      <c r="QKI76"/>
      <c r="QKJ76"/>
      <c r="QKK76"/>
      <c r="QKL76"/>
      <c r="QKM76"/>
      <c r="QKN76"/>
      <c r="QKO76"/>
      <c r="QKP76"/>
      <c r="QKQ76"/>
      <c r="QKR76"/>
      <c r="QKS76"/>
      <c r="QKT76"/>
      <c r="QKU76"/>
      <c r="QKV76"/>
      <c r="QKW76"/>
      <c r="QKX76"/>
      <c r="QKY76"/>
      <c r="QKZ76"/>
      <c r="QLA76"/>
      <c r="QLB76"/>
      <c r="QLC76"/>
      <c r="QLD76"/>
      <c r="QLE76"/>
      <c r="QLF76"/>
      <c r="QLG76"/>
      <c r="QLH76"/>
      <c r="QLI76"/>
      <c r="QLJ76"/>
      <c r="QLK76"/>
      <c r="QLL76"/>
      <c r="QLM76"/>
      <c r="QLN76"/>
      <c r="QLO76"/>
      <c r="QLP76"/>
      <c r="QLQ76"/>
      <c r="QLR76"/>
      <c r="QLS76"/>
      <c r="QLT76"/>
      <c r="QLU76"/>
      <c r="QLV76"/>
      <c r="QLW76"/>
      <c r="QLX76"/>
      <c r="QLY76"/>
      <c r="QLZ76"/>
      <c r="QMA76"/>
      <c r="QMB76"/>
      <c r="QMC76"/>
      <c r="QMD76"/>
      <c r="QME76"/>
      <c r="QMF76"/>
      <c r="QMG76"/>
      <c r="QMH76"/>
      <c r="QMI76"/>
      <c r="QMJ76"/>
      <c r="QMK76"/>
      <c r="QML76"/>
      <c r="QMM76"/>
      <c r="QMN76"/>
      <c r="QMO76"/>
      <c r="QMP76"/>
      <c r="QMQ76"/>
      <c r="QMR76"/>
      <c r="QMS76"/>
      <c r="QMT76"/>
      <c r="QMU76"/>
      <c r="QMV76"/>
      <c r="QMW76"/>
      <c r="QMX76"/>
      <c r="QMY76"/>
      <c r="QMZ76"/>
      <c r="QNA76"/>
      <c r="QNB76"/>
      <c r="QNC76"/>
      <c r="QND76"/>
      <c r="QNE76"/>
      <c r="QNF76"/>
      <c r="QNG76"/>
      <c r="QNH76"/>
      <c r="QNI76"/>
      <c r="QNJ76"/>
      <c r="QNK76"/>
      <c r="QNL76"/>
      <c r="QNM76"/>
      <c r="QNN76"/>
      <c r="QNO76"/>
      <c r="QNP76"/>
      <c r="QNQ76"/>
      <c r="QNR76"/>
      <c r="QNS76"/>
      <c r="QNT76"/>
      <c r="QNU76"/>
      <c r="QNV76"/>
      <c r="QNW76"/>
      <c r="QNX76"/>
      <c r="QNY76"/>
      <c r="QNZ76"/>
      <c r="QOA76"/>
      <c r="QOB76"/>
      <c r="QOC76"/>
      <c r="QOD76"/>
      <c r="QOE76"/>
      <c r="QOF76"/>
      <c r="QOG76"/>
      <c r="QOH76"/>
      <c r="QOI76"/>
      <c r="QOJ76"/>
      <c r="QOK76"/>
      <c r="QOL76"/>
      <c r="QOM76"/>
      <c r="QON76"/>
      <c r="QOO76"/>
      <c r="QOP76"/>
      <c r="QOQ76"/>
      <c r="QOR76"/>
      <c r="QOS76"/>
      <c r="QOT76"/>
      <c r="QOU76"/>
      <c r="QOV76"/>
      <c r="QOW76"/>
      <c r="QOX76"/>
      <c r="QOY76"/>
      <c r="QOZ76"/>
      <c r="QPA76"/>
      <c r="QPB76"/>
      <c r="QPC76"/>
      <c r="QPD76"/>
      <c r="QPE76"/>
      <c r="QPF76"/>
      <c r="QPG76"/>
      <c r="QPH76"/>
      <c r="QPI76"/>
      <c r="QPJ76"/>
      <c r="QPK76"/>
      <c r="QPL76"/>
      <c r="QPM76"/>
      <c r="QPN76"/>
      <c r="QPO76"/>
      <c r="QPP76"/>
      <c r="QPQ76"/>
      <c r="QPR76"/>
      <c r="QPS76"/>
      <c r="QPT76"/>
      <c r="QPU76"/>
      <c r="QPV76"/>
      <c r="QPW76"/>
      <c r="QPX76"/>
      <c r="QPY76"/>
      <c r="QPZ76"/>
      <c r="QQA76"/>
      <c r="QQB76"/>
      <c r="QQC76"/>
      <c r="QQD76"/>
      <c r="QQE76"/>
      <c r="QQF76"/>
      <c r="QQG76"/>
      <c r="QQH76"/>
      <c r="QQI76"/>
      <c r="QQJ76"/>
      <c r="QQK76"/>
      <c r="QQL76"/>
      <c r="QQM76"/>
      <c r="QQN76"/>
      <c r="QQO76"/>
      <c r="QQP76"/>
      <c r="QQQ76"/>
      <c r="QQR76"/>
      <c r="QQS76"/>
      <c r="QQT76"/>
      <c r="QQU76"/>
      <c r="QQV76"/>
      <c r="QQW76"/>
      <c r="QQX76"/>
      <c r="QQY76"/>
      <c r="QQZ76"/>
      <c r="QRA76"/>
      <c r="QRB76"/>
      <c r="QRC76"/>
      <c r="QRD76"/>
      <c r="QRE76"/>
      <c r="QRF76"/>
      <c r="QRG76"/>
      <c r="QRH76"/>
      <c r="QRI76"/>
      <c r="QRJ76"/>
      <c r="QRK76"/>
      <c r="QRL76"/>
      <c r="QRM76"/>
      <c r="QRN76"/>
      <c r="QRO76"/>
      <c r="QRP76"/>
      <c r="QRQ76"/>
      <c r="QRR76"/>
      <c r="QRS76"/>
      <c r="QRT76"/>
      <c r="QRU76"/>
      <c r="QRV76"/>
      <c r="QRW76"/>
      <c r="QRX76"/>
      <c r="QRY76"/>
      <c r="QRZ76"/>
      <c r="QSA76"/>
      <c r="QSB76"/>
      <c r="QSC76"/>
      <c r="QSD76"/>
      <c r="QSE76"/>
      <c r="QSF76"/>
      <c r="QSG76"/>
      <c r="QSH76"/>
      <c r="QSI76"/>
      <c r="QSJ76"/>
      <c r="QSK76"/>
      <c r="QSL76"/>
      <c r="QSM76"/>
      <c r="QSN76"/>
      <c r="QSO76"/>
      <c r="QSP76"/>
      <c r="QSQ76"/>
      <c r="QSR76"/>
      <c r="QSS76"/>
      <c r="QST76"/>
      <c r="QSU76"/>
      <c r="QSV76"/>
      <c r="QSW76"/>
      <c r="QSX76"/>
      <c r="QSY76"/>
      <c r="QSZ76"/>
      <c r="QTA76"/>
      <c r="QTB76"/>
      <c r="QTC76"/>
      <c r="QTD76"/>
      <c r="QTE76"/>
      <c r="QTF76"/>
      <c r="QTG76"/>
      <c r="QTH76"/>
      <c r="QTI76"/>
      <c r="QTJ76"/>
      <c r="QTK76"/>
      <c r="QTL76"/>
      <c r="QTM76"/>
      <c r="QTN76"/>
      <c r="QTO76"/>
      <c r="QTP76"/>
      <c r="QTQ76"/>
      <c r="QTR76"/>
      <c r="QTS76"/>
      <c r="QTT76"/>
      <c r="QTU76"/>
      <c r="QTV76"/>
      <c r="QTW76"/>
      <c r="QTX76"/>
      <c r="QTY76"/>
      <c r="QTZ76"/>
      <c r="QUA76"/>
      <c r="QUB76"/>
      <c r="QUC76"/>
      <c r="QUD76"/>
      <c r="QUE76"/>
      <c r="QUF76"/>
      <c r="QUG76"/>
      <c r="QUH76"/>
      <c r="QUI76"/>
      <c r="QUJ76"/>
      <c r="QUK76"/>
      <c r="QUL76"/>
      <c r="QUM76"/>
      <c r="QUN76"/>
      <c r="QUO76"/>
      <c r="QUP76"/>
      <c r="QUQ76"/>
      <c r="QUR76"/>
      <c r="QUS76"/>
      <c r="QUT76"/>
      <c r="QUU76"/>
      <c r="QUV76"/>
      <c r="QUW76"/>
      <c r="QUX76"/>
      <c r="QUY76"/>
      <c r="QUZ76"/>
      <c r="QVA76"/>
      <c r="QVB76"/>
      <c r="QVC76"/>
      <c r="QVD76"/>
      <c r="QVE76"/>
      <c r="QVF76"/>
      <c r="QVG76"/>
      <c r="QVH76"/>
      <c r="QVI76"/>
      <c r="QVJ76"/>
      <c r="QVK76"/>
      <c r="QVL76"/>
      <c r="QVM76"/>
      <c r="QVN76"/>
      <c r="QVO76"/>
      <c r="QVP76"/>
      <c r="QVQ76"/>
      <c r="QVR76"/>
      <c r="QVS76"/>
      <c r="QVT76"/>
      <c r="QVU76"/>
      <c r="QVV76"/>
      <c r="QVW76"/>
      <c r="QVX76"/>
      <c r="QVY76"/>
      <c r="QVZ76"/>
      <c r="QWA76"/>
      <c r="QWB76"/>
      <c r="QWC76"/>
      <c r="QWD76"/>
      <c r="QWE76"/>
      <c r="QWF76"/>
      <c r="QWG76"/>
      <c r="QWH76"/>
      <c r="QWI76"/>
      <c r="QWJ76"/>
      <c r="QWK76"/>
      <c r="QWL76"/>
      <c r="QWM76"/>
      <c r="QWN76"/>
      <c r="QWO76"/>
      <c r="QWP76"/>
      <c r="QWQ76"/>
      <c r="QWR76"/>
      <c r="QWS76"/>
      <c r="QWT76"/>
      <c r="QWU76"/>
      <c r="QWV76"/>
      <c r="QWW76"/>
      <c r="QWX76"/>
      <c r="QWY76"/>
      <c r="QWZ76"/>
      <c r="QXA76"/>
      <c r="QXB76"/>
      <c r="QXC76"/>
      <c r="QXD76"/>
      <c r="QXE76"/>
      <c r="QXF76"/>
      <c r="QXG76"/>
      <c r="QXH76"/>
      <c r="QXI76"/>
      <c r="QXJ76"/>
      <c r="QXK76"/>
      <c r="QXL76"/>
      <c r="QXM76"/>
      <c r="QXN76"/>
      <c r="QXO76"/>
      <c r="QXP76"/>
      <c r="QXQ76"/>
      <c r="QXR76"/>
      <c r="QXS76"/>
      <c r="QXT76"/>
      <c r="QXU76"/>
      <c r="QXV76"/>
      <c r="QXW76"/>
      <c r="QXX76"/>
      <c r="QXY76"/>
      <c r="QXZ76"/>
      <c r="QYA76"/>
      <c r="QYB76"/>
      <c r="QYC76"/>
      <c r="QYD76"/>
      <c r="QYE76"/>
      <c r="QYF76"/>
      <c r="QYG76"/>
      <c r="QYH76"/>
      <c r="QYI76"/>
      <c r="QYJ76"/>
      <c r="QYK76"/>
      <c r="QYL76"/>
      <c r="QYM76"/>
      <c r="QYN76"/>
      <c r="QYO76"/>
      <c r="QYP76"/>
      <c r="QYQ76"/>
      <c r="QYR76"/>
      <c r="QYS76"/>
      <c r="QYT76"/>
      <c r="QYU76"/>
      <c r="QYV76"/>
      <c r="QYW76"/>
      <c r="QYX76"/>
      <c r="QYY76"/>
      <c r="QYZ76"/>
      <c r="QZA76"/>
      <c r="QZB76"/>
      <c r="QZC76"/>
      <c r="QZD76"/>
      <c r="QZE76"/>
      <c r="QZF76"/>
      <c r="QZG76"/>
      <c r="QZH76"/>
      <c r="QZI76"/>
      <c r="QZJ76"/>
      <c r="QZK76"/>
      <c r="QZL76"/>
      <c r="QZM76"/>
      <c r="QZN76"/>
      <c r="QZO76"/>
      <c r="QZP76"/>
      <c r="QZQ76"/>
      <c r="QZR76"/>
      <c r="QZS76"/>
      <c r="QZT76"/>
      <c r="QZU76"/>
      <c r="QZV76"/>
      <c r="QZW76"/>
      <c r="QZX76"/>
      <c r="QZY76"/>
      <c r="QZZ76"/>
      <c r="RAA76"/>
      <c r="RAB76"/>
      <c r="RAC76"/>
      <c r="RAD76"/>
      <c r="RAE76"/>
      <c r="RAF76"/>
      <c r="RAG76"/>
      <c r="RAH76"/>
      <c r="RAI76"/>
      <c r="RAJ76"/>
      <c r="RAK76"/>
      <c r="RAL76"/>
      <c r="RAM76"/>
      <c r="RAN76"/>
      <c r="RAO76"/>
      <c r="RAP76"/>
      <c r="RAQ76"/>
      <c r="RAR76"/>
      <c r="RAS76"/>
      <c r="RAT76"/>
      <c r="RAU76"/>
      <c r="RAV76"/>
      <c r="RAW76"/>
      <c r="RAX76"/>
      <c r="RAY76"/>
      <c r="RAZ76"/>
      <c r="RBA76"/>
      <c r="RBB76"/>
      <c r="RBC76"/>
      <c r="RBD76"/>
      <c r="RBE76"/>
      <c r="RBF76"/>
      <c r="RBG76"/>
      <c r="RBH76"/>
      <c r="RBI76"/>
      <c r="RBJ76"/>
      <c r="RBK76"/>
      <c r="RBL76"/>
      <c r="RBM76"/>
      <c r="RBN76"/>
      <c r="RBO76"/>
      <c r="RBP76"/>
      <c r="RBQ76"/>
      <c r="RBR76"/>
      <c r="RBS76"/>
      <c r="RBT76"/>
      <c r="RBU76"/>
      <c r="RBV76"/>
      <c r="RBW76"/>
      <c r="RBX76"/>
      <c r="RBY76"/>
      <c r="RBZ76"/>
      <c r="RCA76"/>
      <c r="RCB76"/>
      <c r="RCC76"/>
      <c r="RCD76"/>
      <c r="RCE76"/>
      <c r="RCF76"/>
      <c r="RCG76"/>
      <c r="RCH76"/>
      <c r="RCI76"/>
      <c r="RCJ76"/>
      <c r="RCK76"/>
      <c r="RCL76"/>
      <c r="RCM76"/>
      <c r="RCN76"/>
      <c r="RCO76"/>
      <c r="RCP76"/>
      <c r="RCQ76"/>
      <c r="RCR76"/>
      <c r="RCS76"/>
      <c r="RCT76"/>
      <c r="RCU76"/>
      <c r="RCV76"/>
      <c r="RCW76"/>
      <c r="RCX76"/>
      <c r="RCY76"/>
      <c r="RCZ76"/>
      <c r="RDA76"/>
      <c r="RDB76"/>
      <c r="RDC76"/>
      <c r="RDD76"/>
      <c r="RDE76"/>
      <c r="RDF76"/>
      <c r="RDG76"/>
      <c r="RDH76"/>
      <c r="RDI76"/>
      <c r="RDJ76"/>
      <c r="RDK76"/>
      <c r="RDL76"/>
      <c r="RDM76"/>
      <c r="RDN76"/>
      <c r="RDO76"/>
      <c r="RDP76"/>
      <c r="RDQ76"/>
      <c r="RDR76"/>
      <c r="RDS76"/>
      <c r="RDT76"/>
      <c r="RDU76"/>
      <c r="RDV76"/>
      <c r="RDW76"/>
      <c r="RDX76"/>
      <c r="RDY76"/>
      <c r="RDZ76"/>
      <c r="REA76"/>
      <c r="REB76"/>
      <c r="REC76"/>
      <c r="RED76"/>
      <c r="REE76"/>
      <c r="REF76"/>
      <c r="REG76"/>
      <c r="REH76"/>
      <c r="REI76"/>
      <c r="REJ76"/>
      <c r="REK76"/>
      <c r="REL76"/>
      <c r="REM76"/>
      <c r="REN76"/>
      <c r="REO76"/>
      <c r="REP76"/>
      <c r="REQ76"/>
      <c r="RER76"/>
      <c r="RES76"/>
      <c r="RET76"/>
      <c r="REU76"/>
      <c r="REV76"/>
      <c r="REW76"/>
      <c r="REX76"/>
      <c r="REY76"/>
      <c r="REZ76"/>
      <c r="RFA76"/>
      <c r="RFB76"/>
      <c r="RFC76"/>
      <c r="RFD76"/>
      <c r="RFE76"/>
      <c r="RFF76"/>
      <c r="RFG76"/>
      <c r="RFH76"/>
      <c r="RFI76"/>
      <c r="RFJ76"/>
      <c r="RFK76"/>
      <c r="RFL76"/>
      <c r="RFM76"/>
      <c r="RFN76"/>
      <c r="RFO76"/>
      <c r="RFP76"/>
      <c r="RFQ76"/>
      <c r="RFR76"/>
      <c r="RFS76"/>
      <c r="RFT76"/>
      <c r="RFU76"/>
      <c r="RFV76"/>
      <c r="RFW76"/>
      <c r="RFX76"/>
      <c r="RFY76"/>
      <c r="RFZ76"/>
      <c r="RGA76"/>
      <c r="RGB76"/>
      <c r="RGC76"/>
      <c r="RGD76"/>
      <c r="RGE76"/>
      <c r="RGF76"/>
      <c r="RGG76"/>
      <c r="RGH76"/>
      <c r="RGI76"/>
      <c r="RGJ76"/>
      <c r="RGK76"/>
      <c r="RGL76"/>
      <c r="RGM76"/>
      <c r="RGN76"/>
      <c r="RGO76"/>
      <c r="RGP76"/>
      <c r="RGQ76"/>
      <c r="RGR76"/>
      <c r="RGS76"/>
      <c r="RGT76"/>
      <c r="RGU76"/>
      <c r="RGV76"/>
      <c r="RGW76"/>
      <c r="RGX76"/>
      <c r="RGY76"/>
      <c r="RGZ76"/>
      <c r="RHA76"/>
      <c r="RHB76"/>
      <c r="RHC76"/>
      <c r="RHD76"/>
      <c r="RHE76"/>
      <c r="RHF76"/>
      <c r="RHG76"/>
      <c r="RHH76"/>
      <c r="RHI76"/>
      <c r="RHJ76"/>
      <c r="RHK76"/>
      <c r="RHL76"/>
      <c r="RHM76"/>
      <c r="RHN76"/>
      <c r="RHO76"/>
      <c r="RHP76"/>
      <c r="RHQ76"/>
      <c r="RHR76"/>
      <c r="RHS76"/>
      <c r="RHT76"/>
      <c r="RHU76"/>
      <c r="RHV76"/>
      <c r="RHW76"/>
      <c r="RHX76"/>
      <c r="RHY76"/>
      <c r="RHZ76"/>
      <c r="RIA76"/>
      <c r="RIB76"/>
      <c r="RIC76"/>
      <c r="RID76"/>
      <c r="RIE76"/>
      <c r="RIF76"/>
      <c r="RIG76"/>
      <c r="RIH76"/>
      <c r="RII76"/>
      <c r="RIJ76"/>
      <c r="RIK76"/>
      <c r="RIL76"/>
      <c r="RIM76"/>
      <c r="RIN76"/>
      <c r="RIO76"/>
      <c r="RIP76"/>
      <c r="RIQ76"/>
      <c r="RIR76"/>
      <c r="RIS76"/>
      <c r="RIT76"/>
      <c r="RIU76"/>
      <c r="RIV76"/>
      <c r="RIW76"/>
      <c r="RIX76"/>
      <c r="RIY76"/>
      <c r="RIZ76"/>
      <c r="RJA76"/>
      <c r="RJB76"/>
      <c r="RJC76"/>
      <c r="RJD76"/>
      <c r="RJE76"/>
      <c r="RJF76"/>
      <c r="RJG76"/>
      <c r="RJH76"/>
      <c r="RJI76"/>
      <c r="RJJ76"/>
      <c r="RJK76"/>
      <c r="RJL76"/>
      <c r="RJM76"/>
      <c r="RJN76"/>
      <c r="RJO76"/>
      <c r="RJP76"/>
      <c r="RJQ76"/>
      <c r="RJR76"/>
      <c r="RJS76"/>
      <c r="RJT76"/>
      <c r="RJU76"/>
      <c r="RJV76"/>
      <c r="RJW76"/>
      <c r="RJX76"/>
      <c r="RJY76"/>
      <c r="RJZ76"/>
      <c r="RKA76"/>
      <c r="RKB76"/>
      <c r="RKC76"/>
      <c r="RKD76"/>
      <c r="RKE76"/>
      <c r="RKF76"/>
      <c r="RKG76"/>
      <c r="RKH76"/>
      <c r="RKI76"/>
      <c r="RKJ76"/>
      <c r="RKK76"/>
      <c r="RKL76"/>
      <c r="RKM76"/>
      <c r="RKN76"/>
      <c r="RKO76"/>
      <c r="RKP76"/>
      <c r="RKQ76"/>
      <c r="RKR76"/>
      <c r="RKS76"/>
      <c r="RKT76"/>
      <c r="RKU76"/>
      <c r="RKV76"/>
      <c r="RKW76"/>
      <c r="RKX76"/>
      <c r="RKY76"/>
      <c r="RKZ76"/>
      <c r="RLA76"/>
      <c r="RLB76"/>
      <c r="RLC76"/>
      <c r="RLD76"/>
      <c r="RLE76"/>
      <c r="RLF76"/>
      <c r="RLG76"/>
      <c r="RLH76"/>
      <c r="RLI76"/>
      <c r="RLJ76"/>
      <c r="RLK76"/>
      <c r="RLL76"/>
      <c r="RLM76"/>
      <c r="RLN76"/>
      <c r="RLO76"/>
      <c r="RLP76"/>
      <c r="RLQ76"/>
      <c r="RLR76"/>
      <c r="RLS76"/>
      <c r="RLT76"/>
      <c r="RLU76"/>
      <c r="RLV76"/>
      <c r="RLW76"/>
      <c r="RLX76"/>
      <c r="RLY76"/>
      <c r="RLZ76"/>
      <c r="RMA76"/>
      <c r="RMB76"/>
      <c r="RMC76"/>
      <c r="RMD76"/>
      <c r="RME76"/>
      <c r="RMF76"/>
      <c r="RMG76"/>
      <c r="RMH76"/>
      <c r="RMI76"/>
      <c r="RMJ76"/>
      <c r="RMK76"/>
      <c r="RML76"/>
      <c r="RMM76"/>
      <c r="RMN76"/>
      <c r="RMO76"/>
      <c r="RMP76"/>
      <c r="RMQ76"/>
      <c r="RMR76"/>
      <c r="RMS76"/>
      <c r="RMT76"/>
      <c r="RMU76"/>
      <c r="RMV76"/>
      <c r="RMW76"/>
      <c r="RMX76"/>
      <c r="RMY76"/>
      <c r="RMZ76"/>
      <c r="RNA76"/>
      <c r="RNB76"/>
      <c r="RNC76"/>
      <c r="RND76"/>
      <c r="RNE76"/>
      <c r="RNF76"/>
      <c r="RNG76"/>
      <c r="RNH76"/>
      <c r="RNI76"/>
      <c r="RNJ76"/>
      <c r="RNK76"/>
      <c r="RNL76"/>
      <c r="RNM76"/>
      <c r="RNN76"/>
      <c r="RNO76"/>
      <c r="RNP76"/>
      <c r="RNQ76"/>
      <c r="RNR76"/>
      <c r="RNS76"/>
      <c r="RNT76"/>
      <c r="RNU76"/>
      <c r="RNV76"/>
      <c r="RNW76"/>
      <c r="RNX76"/>
      <c r="RNY76"/>
      <c r="RNZ76"/>
      <c r="ROA76"/>
      <c r="ROB76"/>
      <c r="ROC76"/>
      <c r="ROD76"/>
      <c r="ROE76"/>
      <c r="ROF76"/>
      <c r="ROG76"/>
      <c r="ROH76"/>
      <c r="ROI76"/>
      <c r="ROJ76"/>
      <c r="ROK76"/>
      <c r="ROL76"/>
      <c r="ROM76"/>
      <c r="RON76"/>
      <c r="ROO76"/>
      <c r="ROP76"/>
      <c r="ROQ76"/>
      <c r="ROR76"/>
      <c r="ROS76"/>
      <c r="ROT76"/>
      <c r="ROU76"/>
      <c r="ROV76"/>
      <c r="ROW76"/>
      <c r="ROX76"/>
      <c r="ROY76"/>
      <c r="ROZ76"/>
      <c r="RPA76"/>
      <c r="RPB76"/>
      <c r="RPC76"/>
      <c r="RPD76"/>
      <c r="RPE76"/>
      <c r="RPF76"/>
      <c r="RPG76"/>
      <c r="RPH76"/>
      <c r="RPI76"/>
      <c r="RPJ76"/>
      <c r="RPK76"/>
      <c r="RPL76"/>
      <c r="RPM76"/>
      <c r="RPN76"/>
      <c r="RPO76"/>
      <c r="RPP76"/>
      <c r="RPQ76"/>
      <c r="RPR76"/>
      <c r="RPS76"/>
      <c r="RPT76"/>
      <c r="RPU76"/>
      <c r="RPV76"/>
      <c r="RPW76"/>
      <c r="RPX76"/>
      <c r="RPY76"/>
      <c r="RPZ76"/>
      <c r="RQA76"/>
      <c r="RQB76"/>
      <c r="RQC76"/>
      <c r="RQD76"/>
      <c r="RQE76"/>
      <c r="RQF76"/>
      <c r="RQG76"/>
      <c r="RQH76"/>
      <c r="RQI76"/>
      <c r="RQJ76"/>
      <c r="RQK76"/>
      <c r="RQL76"/>
      <c r="RQM76"/>
      <c r="RQN76"/>
      <c r="RQO76"/>
      <c r="RQP76"/>
      <c r="RQQ76"/>
      <c r="RQR76"/>
      <c r="RQS76"/>
      <c r="RQT76"/>
      <c r="RQU76"/>
      <c r="RQV76"/>
      <c r="RQW76"/>
      <c r="RQX76"/>
      <c r="RQY76"/>
      <c r="RQZ76"/>
      <c r="RRA76"/>
      <c r="RRB76"/>
      <c r="RRC76"/>
      <c r="RRD76"/>
      <c r="RRE76"/>
      <c r="RRF76"/>
      <c r="RRG76"/>
      <c r="RRH76"/>
      <c r="RRI76"/>
      <c r="RRJ76"/>
      <c r="RRK76"/>
      <c r="RRL76"/>
      <c r="RRM76"/>
      <c r="RRN76"/>
      <c r="RRO76"/>
      <c r="RRP76"/>
      <c r="RRQ76"/>
      <c r="RRR76"/>
      <c r="RRS76"/>
      <c r="RRT76"/>
      <c r="RRU76"/>
      <c r="RRV76"/>
      <c r="RRW76"/>
      <c r="RRX76"/>
      <c r="RRY76"/>
      <c r="RRZ76"/>
      <c r="RSA76"/>
      <c r="RSB76"/>
      <c r="RSC76"/>
      <c r="RSD76"/>
      <c r="RSE76"/>
      <c r="RSF76"/>
      <c r="RSG76"/>
      <c r="RSH76"/>
      <c r="RSI76"/>
      <c r="RSJ76"/>
      <c r="RSK76"/>
      <c r="RSL76"/>
      <c r="RSM76"/>
      <c r="RSN76"/>
      <c r="RSO76"/>
      <c r="RSP76"/>
      <c r="RSQ76"/>
      <c r="RSR76"/>
      <c r="RSS76"/>
      <c r="RST76"/>
      <c r="RSU76"/>
      <c r="RSV76"/>
      <c r="RSW76"/>
      <c r="RSX76"/>
      <c r="RSY76"/>
      <c r="RSZ76"/>
      <c r="RTA76"/>
      <c r="RTB76"/>
      <c r="RTC76"/>
      <c r="RTD76"/>
      <c r="RTE76"/>
      <c r="RTF76"/>
      <c r="RTG76"/>
      <c r="RTH76"/>
      <c r="RTI76"/>
      <c r="RTJ76"/>
      <c r="RTK76"/>
      <c r="RTL76"/>
      <c r="RTM76"/>
      <c r="RTN76"/>
      <c r="RTO76"/>
      <c r="RTP76"/>
      <c r="RTQ76"/>
      <c r="RTR76"/>
      <c r="RTS76"/>
      <c r="RTT76"/>
      <c r="RTU76"/>
      <c r="RTV76"/>
      <c r="RTW76"/>
      <c r="RTX76"/>
      <c r="RTY76"/>
      <c r="RTZ76"/>
      <c r="RUA76"/>
      <c r="RUB76"/>
      <c r="RUC76"/>
      <c r="RUD76"/>
      <c r="RUE76"/>
      <c r="RUF76"/>
      <c r="RUG76"/>
      <c r="RUH76"/>
      <c r="RUI76"/>
      <c r="RUJ76"/>
      <c r="RUK76"/>
      <c r="RUL76"/>
      <c r="RUM76"/>
      <c r="RUN76"/>
      <c r="RUO76"/>
      <c r="RUP76"/>
      <c r="RUQ76"/>
      <c r="RUR76"/>
      <c r="RUS76"/>
      <c r="RUT76"/>
      <c r="RUU76"/>
      <c r="RUV76"/>
      <c r="RUW76"/>
      <c r="RUX76"/>
      <c r="RUY76"/>
      <c r="RUZ76"/>
      <c r="RVA76"/>
      <c r="RVB76"/>
      <c r="RVC76"/>
      <c r="RVD76"/>
      <c r="RVE76"/>
      <c r="RVF76"/>
      <c r="RVG76"/>
      <c r="RVH76"/>
      <c r="RVI76"/>
      <c r="RVJ76"/>
      <c r="RVK76"/>
      <c r="RVL76"/>
      <c r="RVM76"/>
      <c r="RVN76"/>
      <c r="RVO76"/>
      <c r="RVP76"/>
      <c r="RVQ76"/>
      <c r="RVR76"/>
      <c r="RVS76"/>
      <c r="RVT76"/>
      <c r="RVU76"/>
      <c r="RVV76"/>
      <c r="RVW76"/>
      <c r="RVX76"/>
      <c r="RVY76"/>
      <c r="RVZ76"/>
      <c r="RWA76"/>
      <c r="RWB76"/>
      <c r="RWC76"/>
      <c r="RWD76"/>
      <c r="RWE76"/>
      <c r="RWF76"/>
      <c r="RWG76"/>
      <c r="RWH76"/>
      <c r="RWI76"/>
      <c r="RWJ76"/>
      <c r="RWK76"/>
      <c r="RWL76"/>
      <c r="RWM76"/>
      <c r="RWN76"/>
      <c r="RWO76"/>
      <c r="RWP76"/>
      <c r="RWQ76"/>
      <c r="RWR76"/>
      <c r="RWS76"/>
      <c r="RWT76"/>
      <c r="RWU76"/>
      <c r="RWV76"/>
      <c r="RWW76"/>
      <c r="RWX76"/>
      <c r="RWY76"/>
      <c r="RWZ76"/>
      <c r="RXA76"/>
      <c r="RXB76"/>
      <c r="RXC76"/>
      <c r="RXD76"/>
      <c r="RXE76"/>
      <c r="RXF76"/>
      <c r="RXG76"/>
      <c r="RXH76"/>
      <c r="RXI76"/>
      <c r="RXJ76"/>
      <c r="RXK76"/>
      <c r="RXL76"/>
      <c r="RXM76"/>
      <c r="RXN76"/>
      <c r="RXO76"/>
      <c r="RXP76"/>
      <c r="RXQ76"/>
      <c r="RXR76"/>
      <c r="RXS76"/>
      <c r="RXT76"/>
      <c r="RXU76"/>
      <c r="RXV76"/>
      <c r="RXW76"/>
      <c r="RXX76"/>
      <c r="RXY76"/>
      <c r="RXZ76"/>
      <c r="RYA76"/>
      <c r="RYB76"/>
      <c r="RYC76"/>
      <c r="RYD76"/>
      <c r="RYE76"/>
      <c r="RYF76"/>
      <c r="RYG76"/>
      <c r="RYH76"/>
      <c r="RYI76"/>
      <c r="RYJ76"/>
      <c r="RYK76"/>
      <c r="RYL76"/>
      <c r="RYM76"/>
      <c r="RYN76"/>
      <c r="RYO76"/>
      <c r="RYP76"/>
      <c r="RYQ76"/>
      <c r="RYR76"/>
      <c r="RYS76"/>
      <c r="RYT76"/>
      <c r="RYU76"/>
      <c r="RYV76"/>
      <c r="RYW76"/>
      <c r="RYX76"/>
      <c r="RYY76"/>
      <c r="RYZ76"/>
      <c r="RZA76"/>
      <c r="RZB76"/>
      <c r="RZC76"/>
      <c r="RZD76"/>
      <c r="RZE76"/>
      <c r="RZF76"/>
      <c r="RZG76"/>
      <c r="RZH76"/>
      <c r="RZI76"/>
      <c r="RZJ76"/>
      <c r="RZK76"/>
      <c r="RZL76"/>
      <c r="RZM76"/>
      <c r="RZN76"/>
      <c r="RZO76"/>
      <c r="RZP76"/>
      <c r="RZQ76"/>
      <c r="RZR76"/>
      <c r="RZS76"/>
      <c r="RZT76"/>
      <c r="RZU76"/>
      <c r="RZV76"/>
      <c r="RZW76"/>
      <c r="RZX76"/>
      <c r="RZY76"/>
      <c r="RZZ76"/>
      <c r="SAA76"/>
      <c r="SAB76"/>
      <c r="SAC76"/>
      <c r="SAD76"/>
      <c r="SAE76"/>
      <c r="SAF76"/>
      <c r="SAG76"/>
      <c r="SAH76"/>
      <c r="SAI76"/>
      <c r="SAJ76"/>
      <c r="SAK76"/>
      <c r="SAL76"/>
      <c r="SAM76"/>
      <c r="SAN76"/>
      <c r="SAO76"/>
      <c r="SAP76"/>
      <c r="SAQ76"/>
      <c r="SAR76"/>
      <c r="SAS76"/>
      <c r="SAT76"/>
      <c r="SAU76"/>
      <c r="SAV76"/>
      <c r="SAW76"/>
      <c r="SAX76"/>
      <c r="SAY76"/>
      <c r="SAZ76"/>
      <c r="SBA76"/>
      <c r="SBB76"/>
      <c r="SBC76"/>
      <c r="SBD76"/>
      <c r="SBE76"/>
      <c r="SBF76"/>
      <c r="SBG76"/>
      <c r="SBH76"/>
      <c r="SBI76"/>
      <c r="SBJ76"/>
      <c r="SBK76"/>
      <c r="SBL76"/>
      <c r="SBM76"/>
      <c r="SBN76"/>
      <c r="SBO76"/>
      <c r="SBP76"/>
      <c r="SBQ76"/>
      <c r="SBR76"/>
      <c r="SBS76"/>
      <c r="SBT76"/>
      <c r="SBU76"/>
      <c r="SBV76"/>
      <c r="SBW76"/>
      <c r="SBX76"/>
      <c r="SBY76"/>
      <c r="SBZ76"/>
      <c r="SCA76"/>
      <c r="SCB76"/>
      <c r="SCC76"/>
      <c r="SCD76"/>
      <c r="SCE76"/>
      <c r="SCF76"/>
      <c r="SCG76"/>
      <c r="SCH76"/>
      <c r="SCI76"/>
      <c r="SCJ76"/>
      <c r="SCK76"/>
      <c r="SCL76"/>
      <c r="SCM76"/>
      <c r="SCN76"/>
      <c r="SCO76"/>
      <c r="SCP76"/>
      <c r="SCQ76"/>
      <c r="SCR76"/>
      <c r="SCS76"/>
      <c r="SCT76"/>
      <c r="SCU76"/>
      <c r="SCV76"/>
      <c r="SCW76"/>
      <c r="SCX76"/>
      <c r="SCY76"/>
      <c r="SCZ76"/>
      <c r="SDA76"/>
      <c r="SDB76"/>
      <c r="SDC76"/>
      <c r="SDD76"/>
      <c r="SDE76"/>
      <c r="SDF76"/>
      <c r="SDG76"/>
      <c r="SDH76"/>
      <c r="SDI76"/>
      <c r="SDJ76"/>
      <c r="SDK76"/>
      <c r="SDL76"/>
      <c r="SDM76"/>
      <c r="SDN76"/>
      <c r="SDO76"/>
      <c r="SDP76"/>
      <c r="SDQ76"/>
      <c r="SDR76"/>
      <c r="SDS76"/>
      <c r="SDT76"/>
      <c r="SDU76"/>
      <c r="SDV76"/>
      <c r="SDW76"/>
      <c r="SDX76"/>
      <c r="SDY76"/>
      <c r="SDZ76"/>
      <c r="SEA76"/>
      <c r="SEB76"/>
      <c r="SEC76"/>
      <c r="SED76"/>
      <c r="SEE76"/>
      <c r="SEF76"/>
      <c r="SEG76"/>
      <c r="SEH76"/>
      <c r="SEI76"/>
      <c r="SEJ76"/>
      <c r="SEK76"/>
      <c r="SEL76"/>
      <c r="SEM76"/>
      <c r="SEN76"/>
      <c r="SEO76"/>
      <c r="SEP76"/>
      <c r="SEQ76"/>
      <c r="SER76"/>
      <c r="SES76"/>
      <c r="SET76"/>
      <c r="SEU76"/>
      <c r="SEV76"/>
      <c r="SEW76"/>
      <c r="SEX76"/>
      <c r="SEY76"/>
      <c r="SEZ76"/>
      <c r="SFA76"/>
      <c r="SFB76"/>
      <c r="SFC76"/>
      <c r="SFD76"/>
      <c r="SFE76"/>
      <c r="SFF76"/>
      <c r="SFG76"/>
      <c r="SFH76"/>
      <c r="SFI76"/>
      <c r="SFJ76"/>
      <c r="SFK76"/>
      <c r="SFL76"/>
      <c r="SFM76"/>
      <c r="SFN76"/>
      <c r="SFO76"/>
      <c r="SFP76"/>
      <c r="SFQ76"/>
      <c r="SFR76"/>
      <c r="SFS76"/>
      <c r="SFT76"/>
      <c r="SFU76"/>
      <c r="SFV76"/>
      <c r="SFW76"/>
      <c r="SFX76"/>
      <c r="SFY76"/>
      <c r="SFZ76"/>
      <c r="SGA76"/>
      <c r="SGB76"/>
      <c r="SGC76"/>
      <c r="SGD76"/>
      <c r="SGE76"/>
      <c r="SGF76"/>
      <c r="SGG76"/>
      <c r="SGH76"/>
      <c r="SGI76"/>
      <c r="SGJ76"/>
      <c r="SGK76"/>
      <c r="SGL76"/>
      <c r="SGM76"/>
      <c r="SGN76"/>
      <c r="SGO76"/>
      <c r="SGP76"/>
      <c r="SGQ76"/>
      <c r="SGR76"/>
      <c r="SGS76"/>
      <c r="SGT76"/>
      <c r="SGU76"/>
      <c r="SGV76"/>
      <c r="SGW76"/>
      <c r="SGX76"/>
      <c r="SGY76"/>
      <c r="SGZ76"/>
      <c r="SHA76"/>
      <c r="SHB76"/>
      <c r="SHC76"/>
      <c r="SHD76"/>
      <c r="SHE76"/>
      <c r="SHF76"/>
      <c r="SHG76"/>
      <c r="SHH76"/>
      <c r="SHI76"/>
      <c r="SHJ76"/>
      <c r="SHK76"/>
      <c r="SHL76"/>
      <c r="SHM76"/>
      <c r="SHN76"/>
      <c r="SHO76"/>
      <c r="SHP76"/>
      <c r="SHQ76"/>
      <c r="SHR76"/>
      <c r="SHS76"/>
      <c r="SHT76"/>
      <c r="SHU76"/>
      <c r="SHV76"/>
      <c r="SHW76"/>
      <c r="SHX76"/>
      <c r="SHY76"/>
      <c r="SHZ76"/>
      <c r="SIA76"/>
      <c r="SIB76"/>
      <c r="SIC76"/>
      <c r="SID76"/>
      <c r="SIE76"/>
      <c r="SIF76"/>
      <c r="SIG76"/>
      <c r="SIH76"/>
      <c r="SII76"/>
      <c r="SIJ76"/>
      <c r="SIK76"/>
      <c r="SIL76"/>
      <c r="SIM76"/>
      <c r="SIN76"/>
      <c r="SIO76"/>
      <c r="SIP76"/>
      <c r="SIQ76"/>
      <c r="SIR76"/>
      <c r="SIS76"/>
      <c r="SIT76"/>
      <c r="SIU76"/>
      <c r="SIV76"/>
      <c r="SIW76"/>
      <c r="SIX76"/>
      <c r="SIY76"/>
      <c r="SIZ76"/>
      <c r="SJA76"/>
      <c r="SJB76"/>
      <c r="SJC76"/>
      <c r="SJD76"/>
      <c r="SJE76"/>
      <c r="SJF76"/>
      <c r="SJG76"/>
      <c r="SJH76"/>
      <c r="SJI76"/>
      <c r="SJJ76"/>
      <c r="SJK76"/>
      <c r="SJL76"/>
      <c r="SJM76"/>
      <c r="SJN76"/>
      <c r="SJO76"/>
      <c r="SJP76"/>
      <c r="SJQ76"/>
      <c r="SJR76"/>
      <c r="SJS76"/>
      <c r="SJT76"/>
      <c r="SJU76"/>
      <c r="SJV76"/>
      <c r="SJW76"/>
      <c r="SJX76"/>
      <c r="SJY76"/>
      <c r="SJZ76"/>
      <c r="SKA76"/>
      <c r="SKB76"/>
      <c r="SKC76"/>
      <c r="SKD76"/>
      <c r="SKE76"/>
      <c r="SKF76"/>
      <c r="SKG76"/>
      <c r="SKH76"/>
      <c r="SKI76"/>
      <c r="SKJ76"/>
      <c r="SKK76"/>
      <c r="SKL76"/>
      <c r="SKM76"/>
      <c r="SKN76"/>
      <c r="SKO76"/>
      <c r="SKP76"/>
      <c r="SKQ76"/>
      <c r="SKR76"/>
      <c r="SKS76"/>
      <c r="SKT76"/>
      <c r="SKU76"/>
      <c r="SKV76"/>
      <c r="SKW76"/>
      <c r="SKX76"/>
      <c r="SKY76"/>
      <c r="SKZ76"/>
      <c r="SLA76"/>
      <c r="SLB76"/>
      <c r="SLC76"/>
      <c r="SLD76"/>
      <c r="SLE76"/>
      <c r="SLF76"/>
      <c r="SLG76"/>
      <c r="SLH76"/>
      <c r="SLI76"/>
      <c r="SLJ76"/>
      <c r="SLK76"/>
      <c r="SLL76"/>
      <c r="SLM76"/>
      <c r="SLN76"/>
      <c r="SLO76"/>
      <c r="SLP76"/>
      <c r="SLQ76"/>
      <c r="SLR76"/>
      <c r="SLS76"/>
      <c r="SLT76"/>
      <c r="SLU76"/>
      <c r="SLV76"/>
      <c r="SLW76"/>
      <c r="SLX76"/>
      <c r="SLY76"/>
      <c r="SLZ76"/>
      <c r="SMA76"/>
      <c r="SMB76"/>
      <c r="SMC76"/>
      <c r="SMD76"/>
      <c r="SME76"/>
      <c r="SMF76"/>
      <c r="SMG76"/>
      <c r="SMH76"/>
      <c r="SMI76"/>
      <c r="SMJ76"/>
      <c r="SMK76"/>
      <c r="SML76"/>
      <c r="SMM76"/>
      <c r="SMN76"/>
      <c r="SMO76"/>
      <c r="SMP76"/>
      <c r="SMQ76"/>
      <c r="SMR76"/>
      <c r="SMS76"/>
      <c r="SMT76"/>
      <c r="SMU76"/>
      <c r="SMV76"/>
      <c r="SMW76"/>
      <c r="SMX76"/>
      <c r="SMY76"/>
      <c r="SMZ76"/>
      <c r="SNA76"/>
      <c r="SNB76"/>
      <c r="SNC76"/>
      <c r="SND76"/>
      <c r="SNE76"/>
      <c r="SNF76"/>
      <c r="SNG76"/>
      <c r="SNH76"/>
      <c r="SNI76"/>
      <c r="SNJ76"/>
      <c r="SNK76"/>
      <c r="SNL76"/>
      <c r="SNM76"/>
      <c r="SNN76"/>
      <c r="SNO76"/>
      <c r="SNP76"/>
      <c r="SNQ76"/>
      <c r="SNR76"/>
      <c r="SNS76"/>
      <c r="SNT76"/>
      <c r="SNU76"/>
      <c r="SNV76"/>
      <c r="SNW76"/>
      <c r="SNX76"/>
      <c r="SNY76"/>
      <c r="SNZ76"/>
      <c r="SOA76"/>
      <c r="SOB76"/>
      <c r="SOC76"/>
      <c r="SOD76"/>
      <c r="SOE76"/>
      <c r="SOF76"/>
      <c r="SOG76"/>
      <c r="SOH76"/>
      <c r="SOI76"/>
      <c r="SOJ76"/>
      <c r="SOK76"/>
      <c r="SOL76"/>
      <c r="SOM76"/>
      <c r="SON76"/>
      <c r="SOO76"/>
      <c r="SOP76"/>
      <c r="SOQ76"/>
      <c r="SOR76"/>
      <c r="SOS76"/>
      <c r="SOT76"/>
      <c r="SOU76"/>
      <c r="SOV76"/>
      <c r="SOW76"/>
      <c r="SOX76"/>
      <c r="SOY76"/>
      <c r="SOZ76"/>
      <c r="SPA76"/>
      <c r="SPB76"/>
      <c r="SPC76"/>
      <c r="SPD76"/>
      <c r="SPE76"/>
      <c r="SPF76"/>
      <c r="SPG76"/>
      <c r="SPH76"/>
      <c r="SPI76"/>
      <c r="SPJ76"/>
      <c r="SPK76"/>
      <c r="SPL76"/>
      <c r="SPM76"/>
      <c r="SPN76"/>
      <c r="SPO76"/>
      <c r="SPP76"/>
      <c r="SPQ76"/>
      <c r="SPR76"/>
      <c r="SPS76"/>
      <c r="SPT76"/>
      <c r="SPU76"/>
      <c r="SPV76"/>
      <c r="SPW76"/>
      <c r="SPX76"/>
      <c r="SPY76"/>
      <c r="SPZ76"/>
      <c r="SQA76"/>
      <c r="SQB76"/>
      <c r="SQC76"/>
      <c r="SQD76"/>
      <c r="SQE76"/>
      <c r="SQF76"/>
      <c r="SQG76"/>
      <c r="SQH76"/>
      <c r="SQI76"/>
      <c r="SQJ76"/>
      <c r="SQK76"/>
      <c r="SQL76"/>
      <c r="SQM76"/>
      <c r="SQN76"/>
      <c r="SQO76"/>
      <c r="SQP76"/>
      <c r="SQQ76"/>
      <c r="SQR76"/>
      <c r="SQS76"/>
      <c r="SQT76"/>
      <c r="SQU76"/>
      <c r="SQV76"/>
      <c r="SQW76"/>
      <c r="SQX76"/>
      <c r="SQY76"/>
      <c r="SQZ76"/>
      <c r="SRA76"/>
      <c r="SRB76"/>
      <c r="SRC76"/>
      <c r="SRD76"/>
      <c r="SRE76"/>
      <c r="SRF76"/>
      <c r="SRG76"/>
      <c r="SRH76"/>
      <c r="SRI76"/>
      <c r="SRJ76"/>
      <c r="SRK76"/>
      <c r="SRL76"/>
      <c r="SRM76"/>
      <c r="SRN76"/>
      <c r="SRO76"/>
      <c r="SRP76"/>
      <c r="SRQ76"/>
      <c r="SRR76"/>
      <c r="SRS76"/>
      <c r="SRT76"/>
      <c r="SRU76"/>
      <c r="SRV76"/>
      <c r="SRW76"/>
      <c r="SRX76"/>
      <c r="SRY76"/>
      <c r="SRZ76"/>
      <c r="SSA76"/>
      <c r="SSB76"/>
      <c r="SSC76"/>
      <c r="SSD76"/>
      <c r="SSE76"/>
      <c r="SSF76"/>
      <c r="SSG76"/>
      <c r="SSH76"/>
      <c r="SSI76"/>
      <c r="SSJ76"/>
      <c r="SSK76"/>
      <c r="SSL76"/>
      <c r="SSM76"/>
      <c r="SSN76"/>
      <c r="SSO76"/>
      <c r="SSP76"/>
      <c r="SSQ76"/>
      <c r="SSR76"/>
      <c r="SSS76"/>
      <c r="SST76"/>
      <c r="SSU76"/>
      <c r="SSV76"/>
      <c r="SSW76"/>
      <c r="SSX76"/>
      <c r="SSY76"/>
      <c r="SSZ76"/>
      <c r="STA76"/>
      <c r="STB76"/>
      <c r="STC76"/>
      <c r="STD76"/>
      <c r="STE76"/>
      <c r="STF76"/>
      <c r="STG76"/>
      <c r="STH76"/>
      <c r="STI76"/>
      <c r="STJ76"/>
      <c r="STK76"/>
      <c r="STL76"/>
      <c r="STM76"/>
      <c r="STN76"/>
      <c r="STO76"/>
      <c r="STP76"/>
      <c r="STQ76"/>
      <c r="STR76"/>
      <c r="STS76"/>
      <c r="STT76"/>
      <c r="STU76"/>
      <c r="STV76"/>
      <c r="STW76"/>
      <c r="STX76"/>
      <c r="STY76"/>
      <c r="STZ76"/>
      <c r="SUA76"/>
      <c r="SUB76"/>
      <c r="SUC76"/>
      <c r="SUD76"/>
      <c r="SUE76"/>
      <c r="SUF76"/>
      <c r="SUG76"/>
      <c r="SUH76"/>
      <c r="SUI76"/>
      <c r="SUJ76"/>
      <c r="SUK76"/>
      <c r="SUL76"/>
      <c r="SUM76"/>
      <c r="SUN76"/>
      <c r="SUO76"/>
      <c r="SUP76"/>
      <c r="SUQ76"/>
      <c r="SUR76"/>
      <c r="SUS76"/>
      <c r="SUT76"/>
      <c r="SUU76"/>
      <c r="SUV76"/>
      <c r="SUW76"/>
      <c r="SUX76"/>
      <c r="SUY76"/>
      <c r="SUZ76"/>
      <c r="SVA76"/>
      <c r="SVB76"/>
      <c r="SVC76"/>
      <c r="SVD76"/>
      <c r="SVE76"/>
      <c r="SVF76"/>
      <c r="SVG76"/>
      <c r="SVH76"/>
      <c r="SVI76"/>
      <c r="SVJ76"/>
      <c r="SVK76"/>
      <c r="SVL76"/>
      <c r="SVM76"/>
      <c r="SVN76"/>
      <c r="SVO76"/>
      <c r="SVP76"/>
      <c r="SVQ76"/>
      <c r="SVR76"/>
      <c r="SVS76"/>
      <c r="SVT76"/>
      <c r="SVU76"/>
      <c r="SVV76"/>
      <c r="SVW76"/>
      <c r="SVX76"/>
      <c r="SVY76"/>
      <c r="SVZ76"/>
      <c r="SWA76"/>
      <c r="SWB76"/>
      <c r="SWC76"/>
      <c r="SWD76"/>
      <c r="SWE76"/>
      <c r="SWF76"/>
      <c r="SWG76"/>
      <c r="SWH76"/>
      <c r="SWI76"/>
      <c r="SWJ76"/>
      <c r="SWK76"/>
      <c r="SWL76"/>
      <c r="SWM76"/>
      <c r="SWN76"/>
      <c r="SWO76"/>
      <c r="SWP76"/>
      <c r="SWQ76"/>
      <c r="SWR76"/>
      <c r="SWS76"/>
      <c r="SWT76"/>
      <c r="SWU76"/>
      <c r="SWV76"/>
      <c r="SWW76"/>
      <c r="SWX76"/>
      <c r="SWY76"/>
      <c r="SWZ76"/>
      <c r="SXA76"/>
      <c r="SXB76"/>
      <c r="SXC76"/>
      <c r="SXD76"/>
      <c r="SXE76"/>
      <c r="SXF76"/>
      <c r="SXG76"/>
      <c r="SXH76"/>
      <c r="SXI76"/>
      <c r="SXJ76"/>
      <c r="SXK76"/>
      <c r="SXL76"/>
      <c r="SXM76"/>
      <c r="SXN76"/>
      <c r="SXO76"/>
      <c r="SXP76"/>
      <c r="SXQ76"/>
      <c r="SXR76"/>
      <c r="SXS76"/>
      <c r="SXT76"/>
      <c r="SXU76"/>
      <c r="SXV76"/>
      <c r="SXW76"/>
      <c r="SXX76"/>
      <c r="SXY76"/>
      <c r="SXZ76"/>
      <c r="SYA76"/>
      <c r="SYB76"/>
      <c r="SYC76"/>
      <c r="SYD76"/>
      <c r="SYE76"/>
      <c r="SYF76"/>
      <c r="SYG76"/>
      <c r="SYH76"/>
      <c r="SYI76"/>
      <c r="SYJ76"/>
      <c r="SYK76"/>
      <c r="SYL76"/>
      <c r="SYM76"/>
      <c r="SYN76"/>
      <c r="SYO76"/>
      <c r="SYP76"/>
      <c r="SYQ76"/>
      <c r="SYR76"/>
      <c r="SYS76"/>
      <c r="SYT76"/>
      <c r="SYU76"/>
      <c r="SYV76"/>
      <c r="SYW76"/>
      <c r="SYX76"/>
      <c r="SYY76"/>
      <c r="SYZ76"/>
      <c r="SZA76"/>
      <c r="SZB76"/>
      <c r="SZC76"/>
      <c r="SZD76"/>
      <c r="SZE76"/>
      <c r="SZF76"/>
      <c r="SZG76"/>
      <c r="SZH76"/>
      <c r="SZI76"/>
      <c r="SZJ76"/>
      <c r="SZK76"/>
      <c r="SZL76"/>
      <c r="SZM76"/>
      <c r="SZN76"/>
      <c r="SZO76"/>
      <c r="SZP76"/>
      <c r="SZQ76"/>
      <c r="SZR76"/>
      <c r="SZS76"/>
      <c r="SZT76"/>
      <c r="SZU76"/>
      <c r="SZV76"/>
      <c r="SZW76"/>
      <c r="SZX76"/>
      <c r="SZY76"/>
      <c r="SZZ76"/>
      <c r="TAA76"/>
      <c r="TAB76"/>
      <c r="TAC76"/>
      <c r="TAD76"/>
      <c r="TAE76"/>
      <c r="TAF76"/>
      <c r="TAG76"/>
      <c r="TAH76"/>
      <c r="TAI76"/>
      <c r="TAJ76"/>
      <c r="TAK76"/>
      <c r="TAL76"/>
      <c r="TAM76"/>
      <c r="TAN76"/>
      <c r="TAO76"/>
      <c r="TAP76"/>
      <c r="TAQ76"/>
      <c r="TAR76"/>
      <c r="TAS76"/>
      <c r="TAT76"/>
      <c r="TAU76"/>
      <c r="TAV76"/>
      <c r="TAW76"/>
      <c r="TAX76"/>
      <c r="TAY76"/>
      <c r="TAZ76"/>
      <c r="TBA76"/>
      <c r="TBB76"/>
      <c r="TBC76"/>
      <c r="TBD76"/>
      <c r="TBE76"/>
      <c r="TBF76"/>
      <c r="TBG76"/>
      <c r="TBH76"/>
      <c r="TBI76"/>
      <c r="TBJ76"/>
      <c r="TBK76"/>
      <c r="TBL76"/>
      <c r="TBM76"/>
      <c r="TBN76"/>
      <c r="TBO76"/>
      <c r="TBP76"/>
      <c r="TBQ76"/>
      <c r="TBR76"/>
      <c r="TBS76"/>
      <c r="TBT76"/>
      <c r="TBU76"/>
      <c r="TBV76"/>
      <c r="TBW76"/>
      <c r="TBX76"/>
      <c r="TBY76"/>
      <c r="TBZ76"/>
      <c r="TCA76"/>
      <c r="TCB76"/>
      <c r="TCC76"/>
      <c r="TCD76"/>
      <c r="TCE76"/>
      <c r="TCF76"/>
      <c r="TCG76"/>
      <c r="TCH76"/>
      <c r="TCI76"/>
      <c r="TCJ76"/>
      <c r="TCK76"/>
      <c r="TCL76"/>
      <c r="TCM76"/>
      <c r="TCN76"/>
      <c r="TCO76"/>
      <c r="TCP76"/>
      <c r="TCQ76"/>
      <c r="TCR76"/>
      <c r="TCS76"/>
      <c r="TCT76"/>
      <c r="TCU76"/>
      <c r="TCV76"/>
      <c r="TCW76"/>
      <c r="TCX76"/>
      <c r="TCY76"/>
      <c r="TCZ76"/>
      <c r="TDA76"/>
      <c r="TDB76"/>
      <c r="TDC76"/>
      <c r="TDD76"/>
      <c r="TDE76"/>
      <c r="TDF76"/>
      <c r="TDG76"/>
      <c r="TDH76"/>
      <c r="TDI76"/>
      <c r="TDJ76"/>
      <c r="TDK76"/>
      <c r="TDL76"/>
      <c r="TDM76"/>
      <c r="TDN76"/>
      <c r="TDO76"/>
      <c r="TDP76"/>
      <c r="TDQ76"/>
      <c r="TDR76"/>
      <c r="TDS76"/>
      <c r="TDT76"/>
      <c r="TDU76"/>
      <c r="TDV76"/>
      <c r="TDW76"/>
      <c r="TDX76"/>
      <c r="TDY76"/>
      <c r="TDZ76"/>
      <c r="TEA76"/>
      <c r="TEB76"/>
      <c r="TEC76"/>
      <c r="TED76"/>
      <c r="TEE76"/>
      <c r="TEF76"/>
      <c r="TEG76"/>
      <c r="TEH76"/>
      <c r="TEI76"/>
      <c r="TEJ76"/>
      <c r="TEK76"/>
      <c r="TEL76"/>
      <c r="TEM76"/>
      <c r="TEN76"/>
      <c r="TEO76"/>
      <c r="TEP76"/>
      <c r="TEQ76"/>
      <c r="TER76"/>
      <c r="TES76"/>
      <c r="TET76"/>
      <c r="TEU76"/>
      <c r="TEV76"/>
      <c r="TEW76"/>
      <c r="TEX76"/>
      <c r="TEY76"/>
      <c r="TEZ76"/>
      <c r="TFA76"/>
      <c r="TFB76"/>
      <c r="TFC76"/>
      <c r="TFD76"/>
      <c r="TFE76"/>
      <c r="TFF76"/>
      <c r="TFG76"/>
      <c r="TFH76"/>
      <c r="TFI76"/>
      <c r="TFJ76"/>
      <c r="TFK76"/>
      <c r="TFL76"/>
      <c r="TFM76"/>
      <c r="TFN76"/>
      <c r="TFO76"/>
      <c r="TFP76"/>
      <c r="TFQ76"/>
      <c r="TFR76"/>
      <c r="TFS76"/>
      <c r="TFT76"/>
      <c r="TFU76"/>
      <c r="TFV76"/>
      <c r="TFW76"/>
      <c r="TFX76"/>
      <c r="TFY76"/>
      <c r="TFZ76"/>
      <c r="TGA76"/>
      <c r="TGB76"/>
      <c r="TGC76"/>
      <c r="TGD76"/>
      <c r="TGE76"/>
      <c r="TGF76"/>
      <c r="TGG76"/>
      <c r="TGH76"/>
      <c r="TGI76"/>
      <c r="TGJ76"/>
      <c r="TGK76"/>
      <c r="TGL76"/>
      <c r="TGM76"/>
      <c r="TGN76"/>
      <c r="TGO76"/>
      <c r="TGP76"/>
      <c r="TGQ76"/>
      <c r="TGR76"/>
      <c r="TGS76"/>
      <c r="TGT76"/>
      <c r="TGU76"/>
      <c r="TGV76"/>
      <c r="TGW76"/>
      <c r="TGX76"/>
      <c r="TGY76"/>
      <c r="TGZ76"/>
      <c r="THA76"/>
      <c r="THB76"/>
      <c r="THC76"/>
      <c r="THD76"/>
      <c r="THE76"/>
      <c r="THF76"/>
      <c r="THG76"/>
      <c r="THH76"/>
      <c r="THI76"/>
      <c r="THJ76"/>
      <c r="THK76"/>
      <c r="THL76"/>
      <c r="THM76"/>
      <c r="THN76"/>
      <c r="THO76"/>
      <c r="THP76"/>
      <c r="THQ76"/>
      <c r="THR76"/>
      <c r="THS76"/>
      <c r="THT76"/>
      <c r="THU76"/>
      <c r="THV76"/>
      <c r="THW76"/>
      <c r="THX76"/>
      <c r="THY76"/>
      <c r="THZ76"/>
      <c r="TIA76"/>
      <c r="TIB76"/>
      <c r="TIC76"/>
      <c r="TID76"/>
      <c r="TIE76"/>
      <c r="TIF76"/>
      <c r="TIG76"/>
      <c r="TIH76"/>
      <c r="TII76"/>
      <c r="TIJ76"/>
      <c r="TIK76"/>
      <c r="TIL76"/>
      <c r="TIM76"/>
      <c r="TIN76"/>
      <c r="TIO76"/>
      <c r="TIP76"/>
      <c r="TIQ76"/>
      <c r="TIR76"/>
      <c r="TIS76"/>
      <c r="TIT76"/>
      <c r="TIU76"/>
      <c r="TIV76"/>
      <c r="TIW76"/>
      <c r="TIX76"/>
      <c r="TIY76"/>
      <c r="TIZ76"/>
      <c r="TJA76"/>
      <c r="TJB76"/>
      <c r="TJC76"/>
      <c r="TJD76"/>
      <c r="TJE76"/>
      <c r="TJF76"/>
      <c r="TJG76"/>
      <c r="TJH76"/>
      <c r="TJI76"/>
      <c r="TJJ76"/>
      <c r="TJK76"/>
      <c r="TJL76"/>
      <c r="TJM76"/>
      <c r="TJN76"/>
      <c r="TJO76"/>
      <c r="TJP76"/>
      <c r="TJQ76"/>
      <c r="TJR76"/>
      <c r="TJS76"/>
      <c r="TJT76"/>
      <c r="TJU76"/>
      <c r="TJV76"/>
      <c r="TJW76"/>
      <c r="TJX76"/>
      <c r="TJY76"/>
      <c r="TJZ76"/>
      <c r="TKA76"/>
      <c r="TKB76"/>
      <c r="TKC76"/>
      <c r="TKD76"/>
      <c r="TKE76"/>
      <c r="TKF76"/>
      <c r="TKG76"/>
      <c r="TKH76"/>
      <c r="TKI76"/>
      <c r="TKJ76"/>
      <c r="TKK76"/>
      <c r="TKL76"/>
      <c r="TKM76"/>
      <c r="TKN76"/>
      <c r="TKO76"/>
      <c r="TKP76"/>
      <c r="TKQ76"/>
      <c r="TKR76"/>
      <c r="TKS76"/>
      <c r="TKT76"/>
      <c r="TKU76"/>
      <c r="TKV76"/>
      <c r="TKW76"/>
      <c r="TKX76"/>
      <c r="TKY76"/>
      <c r="TKZ76"/>
      <c r="TLA76"/>
      <c r="TLB76"/>
      <c r="TLC76"/>
      <c r="TLD76"/>
      <c r="TLE76"/>
      <c r="TLF76"/>
      <c r="TLG76"/>
      <c r="TLH76"/>
      <c r="TLI76"/>
      <c r="TLJ76"/>
      <c r="TLK76"/>
      <c r="TLL76"/>
      <c r="TLM76"/>
      <c r="TLN76"/>
      <c r="TLO76"/>
      <c r="TLP76"/>
      <c r="TLQ76"/>
      <c r="TLR76"/>
      <c r="TLS76"/>
      <c r="TLT76"/>
      <c r="TLU76"/>
      <c r="TLV76"/>
      <c r="TLW76"/>
      <c r="TLX76"/>
      <c r="TLY76"/>
      <c r="TLZ76"/>
      <c r="TMA76"/>
      <c r="TMB76"/>
      <c r="TMC76"/>
      <c r="TMD76"/>
      <c r="TME76"/>
      <c r="TMF76"/>
      <c r="TMG76"/>
      <c r="TMH76"/>
      <c r="TMI76"/>
      <c r="TMJ76"/>
      <c r="TMK76"/>
      <c r="TML76"/>
      <c r="TMM76"/>
      <c r="TMN76"/>
      <c r="TMO76"/>
      <c r="TMP76"/>
      <c r="TMQ76"/>
      <c r="TMR76"/>
      <c r="TMS76"/>
      <c r="TMT76"/>
      <c r="TMU76"/>
      <c r="TMV76"/>
      <c r="TMW76"/>
      <c r="TMX76"/>
      <c r="TMY76"/>
      <c r="TMZ76"/>
      <c r="TNA76"/>
      <c r="TNB76"/>
      <c r="TNC76"/>
      <c r="TND76"/>
      <c r="TNE76"/>
      <c r="TNF76"/>
      <c r="TNG76"/>
      <c r="TNH76"/>
      <c r="TNI76"/>
      <c r="TNJ76"/>
      <c r="TNK76"/>
      <c r="TNL76"/>
      <c r="TNM76"/>
      <c r="TNN76"/>
      <c r="TNO76"/>
      <c r="TNP76"/>
      <c r="TNQ76"/>
      <c r="TNR76"/>
      <c r="TNS76"/>
      <c r="TNT76"/>
      <c r="TNU76"/>
      <c r="TNV76"/>
      <c r="TNW76"/>
      <c r="TNX76"/>
      <c r="TNY76"/>
      <c r="TNZ76"/>
      <c r="TOA76"/>
      <c r="TOB76"/>
      <c r="TOC76"/>
      <c r="TOD76"/>
      <c r="TOE76"/>
      <c r="TOF76"/>
      <c r="TOG76"/>
      <c r="TOH76"/>
      <c r="TOI76"/>
      <c r="TOJ76"/>
      <c r="TOK76"/>
      <c r="TOL76"/>
      <c r="TOM76"/>
      <c r="TON76"/>
      <c r="TOO76"/>
      <c r="TOP76"/>
      <c r="TOQ76"/>
      <c r="TOR76"/>
      <c r="TOS76"/>
      <c r="TOT76"/>
      <c r="TOU76"/>
      <c r="TOV76"/>
      <c r="TOW76"/>
      <c r="TOX76"/>
      <c r="TOY76"/>
      <c r="TOZ76"/>
      <c r="TPA76"/>
      <c r="TPB76"/>
      <c r="TPC76"/>
      <c r="TPD76"/>
      <c r="TPE76"/>
      <c r="TPF76"/>
      <c r="TPG76"/>
      <c r="TPH76"/>
      <c r="TPI76"/>
      <c r="TPJ76"/>
      <c r="TPK76"/>
      <c r="TPL76"/>
      <c r="TPM76"/>
      <c r="TPN76"/>
      <c r="TPO76"/>
      <c r="TPP76"/>
      <c r="TPQ76"/>
      <c r="TPR76"/>
      <c r="TPS76"/>
      <c r="TPT76"/>
      <c r="TPU76"/>
      <c r="TPV76"/>
      <c r="TPW76"/>
      <c r="TPX76"/>
      <c r="TPY76"/>
      <c r="TPZ76"/>
      <c r="TQA76"/>
      <c r="TQB76"/>
      <c r="TQC76"/>
      <c r="TQD76"/>
      <c r="TQE76"/>
      <c r="TQF76"/>
      <c r="TQG76"/>
      <c r="TQH76"/>
      <c r="TQI76"/>
      <c r="TQJ76"/>
      <c r="TQK76"/>
      <c r="TQL76"/>
      <c r="TQM76"/>
      <c r="TQN76"/>
      <c r="TQO76"/>
      <c r="TQP76"/>
      <c r="TQQ76"/>
      <c r="TQR76"/>
      <c r="TQS76"/>
      <c r="TQT76"/>
      <c r="TQU76"/>
      <c r="TQV76"/>
      <c r="TQW76"/>
      <c r="TQX76"/>
      <c r="TQY76"/>
      <c r="TQZ76"/>
      <c r="TRA76"/>
      <c r="TRB76"/>
      <c r="TRC76"/>
      <c r="TRD76"/>
      <c r="TRE76"/>
      <c r="TRF76"/>
      <c r="TRG76"/>
      <c r="TRH76"/>
      <c r="TRI76"/>
      <c r="TRJ76"/>
      <c r="TRK76"/>
      <c r="TRL76"/>
      <c r="TRM76"/>
      <c r="TRN76"/>
      <c r="TRO76"/>
      <c r="TRP76"/>
      <c r="TRQ76"/>
      <c r="TRR76"/>
      <c r="TRS76"/>
      <c r="TRT76"/>
      <c r="TRU76"/>
      <c r="TRV76"/>
      <c r="TRW76"/>
      <c r="TRX76"/>
      <c r="TRY76"/>
      <c r="TRZ76"/>
      <c r="TSA76"/>
      <c r="TSB76"/>
      <c r="TSC76"/>
      <c r="TSD76"/>
      <c r="TSE76"/>
      <c r="TSF76"/>
      <c r="TSG76"/>
      <c r="TSH76"/>
      <c r="TSI76"/>
      <c r="TSJ76"/>
      <c r="TSK76"/>
      <c r="TSL76"/>
      <c r="TSM76"/>
      <c r="TSN76"/>
      <c r="TSO76"/>
      <c r="TSP76"/>
      <c r="TSQ76"/>
      <c r="TSR76"/>
      <c r="TSS76"/>
      <c r="TST76"/>
      <c r="TSU76"/>
      <c r="TSV76"/>
      <c r="TSW76"/>
      <c r="TSX76"/>
      <c r="TSY76"/>
      <c r="TSZ76"/>
      <c r="TTA76"/>
      <c r="TTB76"/>
      <c r="TTC76"/>
      <c r="TTD76"/>
      <c r="TTE76"/>
      <c r="TTF76"/>
      <c r="TTG76"/>
      <c r="TTH76"/>
      <c r="TTI76"/>
      <c r="TTJ76"/>
      <c r="TTK76"/>
      <c r="TTL76"/>
      <c r="TTM76"/>
      <c r="TTN76"/>
      <c r="TTO76"/>
      <c r="TTP76"/>
      <c r="TTQ76"/>
      <c r="TTR76"/>
      <c r="TTS76"/>
      <c r="TTT76"/>
      <c r="TTU76"/>
      <c r="TTV76"/>
      <c r="TTW76"/>
      <c r="TTX76"/>
      <c r="TTY76"/>
      <c r="TTZ76"/>
      <c r="TUA76"/>
      <c r="TUB76"/>
      <c r="TUC76"/>
      <c r="TUD76"/>
      <c r="TUE76"/>
      <c r="TUF76"/>
      <c r="TUG76"/>
      <c r="TUH76"/>
      <c r="TUI76"/>
      <c r="TUJ76"/>
      <c r="TUK76"/>
      <c r="TUL76"/>
      <c r="TUM76"/>
      <c r="TUN76"/>
      <c r="TUO76"/>
      <c r="TUP76"/>
      <c r="TUQ76"/>
      <c r="TUR76"/>
      <c r="TUS76"/>
      <c r="TUT76"/>
      <c r="TUU76"/>
      <c r="TUV76"/>
      <c r="TUW76"/>
      <c r="TUX76"/>
      <c r="TUY76"/>
      <c r="TUZ76"/>
      <c r="TVA76"/>
      <c r="TVB76"/>
      <c r="TVC76"/>
      <c r="TVD76"/>
      <c r="TVE76"/>
      <c r="TVF76"/>
      <c r="TVG76"/>
      <c r="TVH76"/>
      <c r="TVI76"/>
      <c r="TVJ76"/>
      <c r="TVK76"/>
      <c r="TVL76"/>
      <c r="TVM76"/>
      <c r="TVN76"/>
      <c r="TVO76"/>
      <c r="TVP76"/>
      <c r="TVQ76"/>
      <c r="TVR76"/>
      <c r="TVS76"/>
      <c r="TVT76"/>
      <c r="TVU76"/>
      <c r="TVV76"/>
      <c r="TVW76"/>
      <c r="TVX76"/>
      <c r="TVY76"/>
      <c r="TVZ76"/>
      <c r="TWA76"/>
      <c r="TWB76"/>
      <c r="TWC76"/>
      <c r="TWD76"/>
      <c r="TWE76"/>
      <c r="TWF76"/>
      <c r="TWG76"/>
      <c r="TWH76"/>
      <c r="TWI76"/>
      <c r="TWJ76"/>
      <c r="TWK76"/>
      <c r="TWL76"/>
      <c r="TWM76"/>
      <c r="TWN76"/>
      <c r="TWO76"/>
      <c r="TWP76"/>
      <c r="TWQ76"/>
      <c r="TWR76"/>
      <c r="TWS76"/>
      <c r="TWT76"/>
      <c r="TWU76"/>
      <c r="TWV76"/>
      <c r="TWW76"/>
      <c r="TWX76"/>
      <c r="TWY76"/>
      <c r="TWZ76"/>
      <c r="TXA76"/>
      <c r="TXB76"/>
      <c r="TXC76"/>
      <c r="TXD76"/>
      <c r="TXE76"/>
      <c r="TXF76"/>
      <c r="TXG76"/>
      <c r="TXH76"/>
      <c r="TXI76"/>
      <c r="TXJ76"/>
      <c r="TXK76"/>
      <c r="TXL76"/>
      <c r="TXM76"/>
      <c r="TXN76"/>
      <c r="TXO76"/>
      <c r="TXP76"/>
      <c r="TXQ76"/>
      <c r="TXR76"/>
      <c r="TXS76"/>
      <c r="TXT76"/>
      <c r="TXU76"/>
      <c r="TXV76"/>
      <c r="TXW76"/>
      <c r="TXX76"/>
      <c r="TXY76"/>
      <c r="TXZ76"/>
      <c r="TYA76"/>
      <c r="TYB76"/>
      <c r="TYC76"/>
      <c r="TYD76"/>
      <c r="TYE76"/>
      <c r="TYF76"/>
      <c r="TYG76"/>
      <c r="TYH76"/>
      <c r="TYI76"/>
      <c r="TYJ76"/>
      <c r="TYK76"/>
      <c r="TYL76"/>
      <c r="TYM76"/>
      <c r="TYN76"/>
      <c r="TYO76"/>
      <c r="TYP76"/>
      <c r="TYQ76"/>
      <c r="TYR76"/>
      <c r="TYS76"/>
      <c r="TYT76"/>
      <c r="TYU76"/>
      <c r="TYV76"/>
      <c r="TYW76"/>
      <c r="TYX76"/>
      <c r="TYY76"/>
      <c r="TYZ76"/>
      <c r="TZA76"/>
      <c r="TZB76"/>
      <c r="TZC76"/>
      <c r="TZD76"/>
      <c r="TZE76"/>
      <c r="TZF76"/>
      <c r="TZG76"/>
      <c r="TZH76"/>
      <c r="TZI76"/>
      <c r="TZJ76"/>
      <c r="TZK76"/>
      <c r="TZL76"/>
      <c r="TZM76"/>
      <c r="TZN76"/>
      <c r="TZO76"/>
      <c r="TZP76"/>
      <c r="TZQ76"/>
      <c r="TZR76"/>
      <c r="TZS76"/>
      <c r="TZT76"/>
      <c r="TZU76"/>
      <c r="TZV76"/>
      <c r="TZW76"/>
      <c r="TZX76"/>
      <c r="TZY76"/>
      <c r="TZZ76"/>
      <c r="UAA76"/>
      <c r="UAB76"/>
      <c r="UAC76"/>
      <c r="UAD76"/>
      <c r="UAE76"/>
      <c r="UAF76"/>
      <c r="UAG76"/>
      <c r="UAH76"/>
      <c r="UAI76"/>
      <c r="UAJ76"/>
      <c r="UAK76"/>
      <c r="UAL76"/>
      <c r="UAM76"/>
      <c r="UAN76"/>
      <c r="UAO76"/>
      <c r="UAP76"/>
      <c r="UAQ76"/>
      <c r="UAR76"/>
      <c r="UAS76"/>
      <c r="UAT76"/>
      <c r="UAU76"/>
      <c r="UAV76"/>
      <c r="UAW76"/>
      <c r="UAX76"/>
      <c r="UAY76"/>
      <c r="UAZ76"/>
      <c r="UBA76"/>
      <c r="UBB76"/>
      <c r="UBC76"/>
      <c r="UBD76"/>
      <c r="UBE76"/>
      <c r="UBF76"/>
      <c r="UBG76"/>
      <c r="UBH76"/>
      <c r="UBI76"/>
      <c r="UBJ76"/>
      <c r="UBK76"/>
      <c r="UBL76"/>
      <c r="UBM76"/>
      <c r="UBN76"/>
      <c r="UBO76"/>
      <c r="UBP76"/>
      <c r="UBQ76"/>
      <c r="UBR76"/>
      <c r="UBS76"/>
      <c r="UBT76"/>
      <c r="UBU76"/>
      <c r="UBV76"/>
      <c r="UBW76"/>
      <c r="UBX76"/>
      <c r="UBY76"/>
      <c r="UBZ76"/>
      <c r="UCA76"/>
      <c r="UCB76"/>
      <c r="UCC76"/>
      <c r="UCD76"/>
      <c r="UCE76"/>
      <c r="UCF76"/>
      <c r="UCG76"/>
      <c r="UCH76"/>
      <c r="UCI76"/>
      <c r="UCJ76"/>
      <c r="UCK76"/>
      <c r="UCL76"/>
      <c r="UCM76"/>
      <c r="UCN76"/>
      <c r="UCO76"/>
      <c r="UCP76"/>
      <c r="UCQ76"/>
      <c r="UCR76"/>
      <c r="UCS76"/>
      <c r="UCT76"/>
      <c r="UCU76"/>
      <c r="UCV76"/>
      <c r="UCW76"/>
      <c r="UCX76"/>
      <c r="UCY76"/>
      <c r="UCZ76"/>
      <c r="UDA76"/>
      <c r="UDB76"/>
      <c r="UDC76"/>
      <c r="UDD76"/>
      <c r="UDE76"/>
      <c r="UDF76"/>
      <c r="UDG76"/>
      <c r="UDH76"/>
      <c r="UDI76"/>
      <c r="UDJ76"/>
      <c r="UDK76"/>
      <c r="UDL76"/>
      <c r="UDM76"/>
      <c r="UDN76"/>
      <c r="UDO76"/>
      <c r="UDP76"/>
      <c r="UDQ76"/>
      <c r="UDR76"/>
      <c r="UDS76"/>
      <c r="UDT76"/>
      <c r="UDU76"/>
      <c r="UDV76"/>
      <c r="UDW76"/>
      <c r="UDX76"/>
      <c r="UDY76"/>
      <c r="UDZ76"/>
      <c r="UEA76"/>
      <c r="UEB76"/>
      <c r="UEC76"/>
      <c r="UED76"/>
      <c r="UEE76"/>
      <c r="UEF76"/>
      <c r="UEG76"/>
      <c r="UEH76"/>
      <c r="UEI76"/>
      <c r="UEJ76"/>
      <c r="UEK76"/>
      <c r="UEL76"/>
      <c r="UEM76"/>
      <c r="UEN76"/>
      <c r="UEO76"/>
      <c r="UEP76"/>
      <c r="UEQ76"/>
      <c r="UER76"/>
      <c r="UES76"/>
      <c r="UET76"/>
      <c r="UEU76"/>
      <c r="UEV76"/>
      <c r="UEW76"/>
      <c r="UEX76"/>
      <c r="UEY76"/>
      <c r="UEZ76"/>
      <c r="UFA76"/>
      <c r="UFB76"/>
      <c r="UFC76"/>
      <c r="UFD76"/>
      <c r="UFE76"/>
      <c r="UFF76"/>
      <c r="UFG76"/>
      <c r="UFH76"/>
      <c r="UFI76"/>
      <c r="UFJ76"/>
      <c r="UFK76"/>
      <c r="UFL76"/>
      <c r="UFM76"/>
      <c r="UFN76"/>
      <c r="UFO76"/>
      <c r="UFP76"/>
      <c r="UFQ76"/>
      <c r="UFR76"/>
      <c r="UFS76"/>
      <c r="UFT76"/>
      <c r="UFU76"/>
      <c r="UFV76"/>
      <c r="UFW76"/>
      <c r="UFX76"/>
      <c r="UFY76"/>
      <c r="UFZ76"/>
      <c r="UGA76"/>
      <c r="UGB76"/>
      <c r="UGC76"/>
      <c r="UGD76"/>
      <c r="UGE76"/>
      <c r="UGF76"/>
      <c r="UGG76"/>
      <c r="UGH76"/>
      <c r="UGI76"/>
      <c r="UGJ76"/>
      <c r="UGK76"/>
      <c r="UGL76"/>
      <c r="UGM76"/>
      <c r="UGN76"/>
      <c r="UGO76"/>
      <c r="UGP76"/>
      <c r="UGQ76"/>
      <c r="UGR76"/>
      <c r="UGS76"/>
      <c r="UGT76"/>
      <c r="UGU76"/>
      <c r="UGV76"/>
      <c r="UGW76"/>
      <c r="UGX76"/>
      <c r="UGY76"/>
      <c r="UGZ76"/>
      <c r="UHA76"/>
      <c r="UHB76"/>
      <c r="UHC76"/>
      <c r="UHD76"/>
      <c r="UHE76"/>
      <c r="UHF76"/>
      <c r="UHG76"/>
      <c r="UHH76"/>
      <c r="UHI76"/>
      <c r="UHJ76"/>
      <c r="UHK76"/>
      <c r="UHL76"/>
      <c r="UHM76"/>
      <c r="UHN76"/>
      <c r="UHO76"/>
      <c r="UHP76"/>
      <c r="UHQ76"/>
      <c r="UHR76"/>
      <c r="UHS76"/>
      <c r="UHT76"/>
      <c r="UHU76"/>
      <c r="UHV76"/>
      <c r="UHW76"/>
      <c r="UHX76"/>
      <c r="UHY76"/>
      <c r="UHZ76"/>
      <c r="UIA76"/>
      <c r="UIB76"/>
      <c r="UIC76"/>
      <c r="UID76"/>
      <c r="UIE76"/>
      <c r="UIF76"/>
      <c r="UIG76"/>
      <c r="UIH76"/>
      <c r="UII76"/>
      <c r="UIJ76"/>
      <c r="UIK76"/>
      <c r="UIL76"/>
      <c r="UIM76"/>
      <c r="UIN76"/>
      <c r="UIO76"/>
      <c r="UIP76"/>
      <c r="UIQ76"/>
      <c r="UIR76"/>
      <c r="UIS76"/>
      <c r="UIT76"/>
      <c r="UIU76"/>
      <c r="UIV76"/>
      <c r="UIW76"/>
      <c r="UIX76"/>
      <c r="UIY76"/>
      <c r="UIZ76"/>
      <c r="UJA76"/>
      <c r="UJB76"/>
      <c r="UJC76"/>
      <c r="UJD76"/>
      <c r="UJE76"/>
      <c r="UJF76"/>
      <c r="UJG76"/>
      <c r="UJH76"/>
      <c r="UJI76"/>
      <c r="UJJ76"/>
      <c r="UJK76"/>
      <c r="UJL76"/>
      <c r="UJM76"/>
      <c r="UJN76"/>
      <c r="UJO76"/>
      <c r="UJP76"/>
      <c r="UJQ76"/>
      <c r="UJR76"/>
      <c r="UJS76"/>
      <c r="UJT76"/>
      <c r="UJU76"/>
      <c r="UJV76"/>
      <c r="UJW76"/>
      <c r="UJX76"/>
      <c r="UJY76"/>
      <c r="UJZ76"/>
      <c r="UKA76"/>
      <c r="UKB76"/>
      <c r="UKC76"/>
      <c r="UKD76"/>
      <c r="UKE76"/>
      <c r="UKF76"/>
      <c r="UKG76"/>
      <c r="UKH76"/>
      <c r="UKI76"/>
      <c r="UKJ76"/>
      <c r="UKK76"/>
      <c r="UKL76"/>
      <c r="UKM76"/>
      <c r="UKN76"/>
      <c r="UKO76"/>
      <c r="UKP76"/>
      <c r="UKQ76"/>
      <c r="UKR76"/>
      <c r="UKS76"/>
      <c r="UKT76"/>
      <c r="UKU76"/>
      <c r="UKV76"/>
      <c r="UKW76"/>
      <c r="UKX76"/>
      <c r="UKY76"/>
      <c r="UKZ76"/>
      <c r="ULA76"/>
      <c r="ULB76"/>
      <c r="ULC76"/>
      <c r="ULD76"/>
      <c r="ULE76"/>
      <c r="ULF76"/>
      <c r="ULG76"/>
      <c r="ULH76"/>
      <c r="ULI76"/>
      <c r="ULJ76"/>
      <c r="ULK76"/>
      <c r="ULL76"/>
      <c r="ULM76"/>
      <c r="ULN76"/>
      <c r="ULO76"/>
      <c r="ULP76"/>
      <c r="ULQ76"/>
      <c r="ULR76"/>
      <c r="ULS76"/>
      <c r="ULT76"/>
      <c r="ULU76"/>
      <c r="ULV76"/>
      <c r="ULW76"/>
      <c r="ULX76"/>
      <c r="ULY76"/>
      <c r="ULZ76"/>
      <c r="UMA76"/>
      <c r="UMB76"/>
      <c r="UMC76"/>
      <c r="UMD76"/>
      <c r="UME76"/>
      <c r="UMF76"/>
      <c r="UMG76"/>
      <c r="UMH76"/>
      <c r="UMI76"/>
      <c r="UMJ76"/>
      <c r="UMK76"/>
      <c r="UML76"/>
      <c r="UMM76"/>
      <c r="UMN76"/>
      <c r="UMO76"/>
      <c r="UMP76"/>
      <c r="UMQ76"/>
      <c r="UMR76"/>
      <c r="UMS76"/>
      <c r="UMT76"/>
      <c r="UMU76"/>
      <c r="UMV76"/>
      <c r="UMW76"/>
      <c r="UMX76"/>
      <c r="UMY76"/>
      <c r="UMZ76"/>
      <c r="UNA76"/>
      <c r="UNB76"/>
      <c r="UNC76"/>
      <c r="UND76"/>
      <c r="UNE76"/>
      <c r="UNF76"/>
      <c r="UNG76"/>
      <c r="UNH76"/>
      <c r="UNI76"/>
      <c r="UNJ76"/>
      <c r="UNK76"/>
      <c r="UNL76"/>
      <c r="UNM76"/>
      <c r="UNN76"/>
      <c r="UNO76"/>
      <c r="UNP76"/>
      <c r="UNQ76"/>
      <c r="UNR76"/>
      <c r="UNS76"/>
      <c r="UNT76"/>
      <c r="UNU76"/>
      <c r="UNV76"/>
      <c r="UNW76"/>
      <c r="UNX76"/>
      <c r="UNY76"/>
      <c r="UNZ76"/>
      <c r="UOA76"/>
      <c r="UOB76"/>
      <c r="UOC76"/>
      <c r="UOD76"/>
      <c r="UOE76"/>
      <c r="UOF76"/>
      <c r="UOG76"/>
      <c r="UOH76"/>
      <c r="UOI76"/>
      <c r="UOJ76"/>
      <c r="UOK76"/>
      <c r="UOL76"/>
      <c r="UOM76"/>
      <c r="UON76"/>
      <c r="UOO76"/>
      <c r="UOP76"/>
      <c r="UOQ76"/>
      <c r="UOR76"/>
      <c r="UOS76"/>
      <c r="UOT76"/>
      <c r="UOU76"/>
      <c r="UOV76"/>
      <c r="UOW76"/>
      <c r="UOX76"/>
      <c r="UOY76"/>
      <c r="UOZ76"/>
      <c r="UPA76"/>
      <c r="UPB76"/>
      <c r="UPC76"/>
      <c r="UPD76"/>
      <c r="UPE76"/>
      <c r="UPF76"/>
      <c r="UPG76"/>
      <c r="UPH76"/>
      <c r="UPI76"/>
      <c r="UPJ76"/>
      <c r="UPK76"/>
      <c r="UPL76"/>
      <c r="UPM76"/>
      <c r="UPN76"/>
      <c r="UPO76"/>
      <c r="UPP76"/>
      <c r="UPQ76"/>
      <c r="UPR76"/>
      <c r="UPS76"/>
      <c r="UPT76"/>
      <c r="UPU76"/>
      <c r="UPV76"/>
      <c r="UPW76"/>
      <c r="UPX76"/>
      <c r="UPY76"/>
      <c r="UPZ76"/>
      <c r="UQA76"/>
      <c r="UQB76"/>
      <c r="UQC76"/>
      <c r="UQD76"/>
      <c r="UQE76"/>
      <c r="UQF76"/>
      <c r="UQG76"/>
      <c r="UQH76"/>
      <c r="UQI76"/>
      <c r="UQJ76"/>
      <c r="UQK76"/>
      <c r="UQL76"/>
      <c r="UQM76"/>
      <c r="UQN76"/>
      <c r="UQO76"/>
      <c r="UQP76"/>
      <c r="UQQ76"/>
      <c r="UQR76"/>
      <c r="UQS76"/>
      <c r="UQT76"/>
      <c r="UQU76"/>
      <c r="UQV76"/>
      <c r="UQW76"/>
      <c r="UQX76"/>
      <c r="UQY76"/>
      <c r="UQZ76"/>
      <c r="URA76"/>
      <c r="URB76"/>
      <c r="URC76"/>
      <c r="URD76"/>
      <c r="URE76"/>
      <c r="URF76"/>
      <c r="URG76"/>
      <c r="URH76"/>
      <c r="URI76"/>
      <c r="URJ76"/>
      <c r="URK76"/>
      <c r="URL76"/>
      <c r="URM76"/>
      <c r="URN76"/>
      <c r="URO76"/>
      <c r="URP76"/>
      <c r="URQ76"/>
      <c r="URR76"/>
      <c r="URS76"/>
      <c r="URT76"/>
      <c r="URU76"/>
      <c r="URV76"/>
      <c r="URW76"/>
      <c r="URX76"/>
      <c r="URY76"/>
      <c r="URZ76"/>
      <c r="USA76"/>
      <c r="USB76"/>
      <c r="USC76"/>
      <c r="USD76"/>
      <c r="USE76"/>
      <c r="USF76"/>
      <c r="USG76"/>
      <c r="USH76"/>
      <c r="USI76"/>
      <c r="USJ76"/>
      <c r="USK76"/>
      <c r="USL76"/>
      <c r="USM76"/>
      <c r="USN76"/>
      <c r="USO76"/>
      <c r="USP76"/>
      <c r="USQ76"/>
      <c r="USR76"/>
      <c r="USS76"/>
      <c r="UST76"/>
      <c r="USU76"/>
      <c r="USV76"/>
      <c r="USW76"/>
      <c r="USX76"/>
      <c r="USY76"/>
      <c r="USZ76"/>
      <c r="UTA76"/>
      <c r="UTB76"/>
      <c r="UTC76"/>
      <c r="UTD76"/>
      <c r="UTE76"/>
      <c r="UTF76"/>
      <c r="UTG76"/>
      <c r="UTH76"/>
      <c r="UTI76"/>
      <c r="UTJ76"/>
      <c r="UTK76"/>
      <c r="UTL76"/>
      <c r="UTM76"/>
      <c r="UTN76"/>
      <c r="UTO76"/>
      <c r="UTP76"/>
      <c r="UTQ76"/>
      <c r="UTR76"/>
      <c r="UTS76"/>
      <c r="UTT76"/>
      <c r="UTU76"/>
      <c r="UTV76"/>
      <c r="UTW76"/>
      <c r="UTX76"/>
      <c r="UTY76"/>
      <c r="UTZ76"/>
      <c r="UUA76"/>
      <c r="UUB76"/>
      <c r="UUC76"/>
      <c r="UUD76"/>
      <c r="UUE76"/>
      <c r="UUF76"/>
      <c r="UUG76"/>
      <c r="UUH76"/>
      <c r="UUI76"/>
      <c r="UUJ76"/>
      <c r="UUK76"/>
      <c r="UUL76"/>
      <c r="UUM76"/>
      <c r="UUN76"/>
      <c r="UUO76"/>
      <c r="UUP76"/>
      <c r="UUQ76"/>
      <c r="UUR76"/>
      <c r="UUS76"/>
      <c r="UUT76"/>
      <c r="UUU76"/>
      <c r="UUV76"/>
      <c r="UUW76"/>
      <c r="UUX76"/>
      <c r="UUY76"/>
      <c r="UUZ76"/>
      <c r="UVA76"/>
      <c r="UVB76"/>
      <c r="UVC76"/>
      <c r="UVD76"/>
      <c r="UVE76"/>
      <c r="UVF76"/>
      <c r="UVG76"/>
      <c r="UVH76"/>
      <c r="UVI76"/>
      <c r="UVJ76"/>
      <c r="UVK76"/>
      <c r="UVL76"/>
      <c r="UVM76"/>
      <c r="UVN76"/>
      <c r="UVO76"/>
      <c r="UVP76"/>
      <c r="UVQ76"/>
      <c r="UVR76"/>
      <c r="UVS76"/>
      <c r="UVT76"/>
      <c r="UVU76"/>
      <c r="UVV76"/>
      <c r="UVW76"/>
      <c r="UVX76"/>
      <c r="UVY76"/>
      <c r="UVZ76"/>
      <c r="UWA76"/>
      <c r="UWB76"/>
      <c r="UWC76"/>
      <c r="UWD76"/>
      <c r="UWE76"/>
      <c r="UWF76"/>
      <c r="UWG76"/>
      <c r="UWH76"/>
      <c r="UWI76"/>
      <c r="UWJ76"/>
      <c r="UWK76"/>
      <c r="UWL76"/>
      <c r="UWM76"/>
      <c r="UWN76"/>
      <c r="UWO76"/>
      <c r="UWP76"/>
      <c r="UWQ76"/>
      <c r="UWR76"/>
      <c r="UWS76"/>
      <c r="UWT76"/>
      <c r="UWU76"/>
      <c r="UWV76"/>
      <c r="UWW76"/>
      <c r="UWX76"/>
      <c r="UWY76"/>
      <c r="UWZ76"/>
      <c r="UXA76"/>
      <c r="UXB76"/>
      <c r="UXC76"/>
      <c r="UXD76"/>
      <c r="UXE76"/>
      <c r="UXF76"/>
      <c r="UXG76"/>
      <c r="UXH76"/>
      <c r="UXI76"/>
      <c r="UXJ76"/>
      <c r="UXK76"/>
      <c r="UXL76"/>
      <c r="UXM76"/>
      <c r="UXN76"/>
      <c r="UXO76"/>
      <c r="UXP76"/>
      <c r="UXQ76"/>
      <c r="UXR76"/>
      <c r="UXS76"/>
      <c r="UXT76"/>
      <c r="UXU76"/>
      <c r="UXV76"/>
      <c r="UXW76"/>
      <c r="UXX76"/>
      <c r="UXY76"/>
      <c r="UXZ76"/>
      <c r="UYA76"/>
      <c r="UYB76"/>
      <c r="UYC76"/>
      <c r="UYD76"/>
      <c r="UYE76"/>
      <c r="UYF76"/>
      <c r="UYG76"/>
      <c r="UYH76"/>
      <c r="UYI76"/>
      <c r="UYJ76"/>
      <c r="UYK76"/>
      <c r="UYL76"/>
      <c r="UYM76"/>
      <c r="UYN76"/>
      <c r="UYO76"/>
      <c r="UYP76"/>
      <c r="UYQ76"/>
      <c r="UYR76"/>
      <c r="UYS76"/>
      <c r="UYT76"/>
      <c r="UYU76"/>
      <c r="UYV76"/>
      <c r="UYW76"/>
      <c r="UYX76"/>
      <c r="UYY76"/>
      <c r="UYZ76"/>
      <c r="UZA76"/>
      <c r="UZB76"/>
      <c r="UZC76"/>
      <c r="UZD76"/>
      <c r="UZE76"/>
      <c r="UZF76"/>
      <c r="UZG76"/>
      <c r="UZH76"/>
      <c r="UZI76"/>
      <c r="UZJ76"/>
      <c r="UZK76"/>
      <c r="UZL76"/>
      <c r="UZM76"/>
      <c r="UZN76"/>
      <c r="UZO76"/>
      <c r="UZP76"/>
      <c r="UZQ76"/>
      <c r="UZR76"/>
      <c r="UZS76"/>
      <c r="UZT76"/>
      <c r="UZU76"/>
      <c r="UZV76"/>
      <c r="UZW76"/>
      <c r="UZX76"/>
      <c r="UZY76"/>
      <c r="UZZ76"/>
      <c r="VAA76"/>
      <c r="VAB76"/>
      <c r="VAC76"/>
      <c r="VAD76"/>
      <c r="VAE76"/>
      <c r="VAF76"/>
      <c r="VAG76"/>
      <c r="VAH76"/>
      <c r="VAI76"/>
      <c r="VAJ76"/>
      <c r="VAK76"/>
      <c r="VAL76"/>
      <c r="VAM76"/>
      <c r="VAN76"/>
      <c r="VAO76"/>
      <c r="VAP76"/>
      <c r="VAQ76"/>
      <c r="VAR76"/>
      <c r="VAS76"/>
      <c r="VAT76"/>
      <c r="VAU76"/>
      <c r="VAV76"/>
      <c r="VAW76"/>
      <c r="VAX76"/>
      <c r="VAY76"/>
      <c r="VAZ76"/>
      <c r="VBA76"/>
      <c r="VBB76"/>
      <c r="VBC76"/>
      <c r="VBD76"/>
      <c r="VBE76"/>
      <c r="VBF76"/>
      <c r="VBG76"/>
      <c r="VBH76"/>
      <c r="VBI76"/>
      <c r="VBJ76"/>
      <c r="VBK76"/>
      <c r="VBL76"/>
      <c r="VBM76"/>
      <c r="VBN76"/>
      <c r="VBO76"/>
      <c r="VBP76"/>
      <c r="VBQ76"/>
      <c r="VBR76"/>
      <c r="VBS76"/>
      <c r="VBT76"/>
      <c r="VBU76"/>
      <c r="VBV76"/>
      <c r="VBW76"/>
      <c r="VBX76"/>
      <c r="VBY76"/>
      <c r="VBZ76"/>
      <c r="VCA76"/>
      <c r="VCB76"/>
      <c r="VCC76"/>
      <c r="VCD76"/>
      <c r="VCE76"/>
      <c r="VCF76"/>
      <c r="VCG76"/>
      <c r="VCH76"/>
      <c r="VCI76"/>
      <c r="VCJ76"/>
      <c r="VCK76"/>
      <c r="VCL76"/>
      <c r="VCM76"/>
      <c r="VCN76"/>
      <c r="VCO76"/>
      <c r="VCP76"/>
      <c r="VCQ76"/>
      <c r="VCR76"/>
      <c r="VCS76"/>
      <c r="VCT76"/>
      <c r="VCU76"/>
      <c r="VCV76"/>
      <c r="VCW76"/>
      <c r="VCX76"/>
      <c r="VCY76"/>
      <c r="VCZ76"/>
      <c r="VDA76"/>
      <c r="VDB76"/>
      <c r="VDC76"/>
      <c r="VDD76"/>
      <c r="VDE76"/>
      <c r="VDF76"/>
      <c r="VDG76"/>
      <c r="VDH76"/>
      <c r="VDI76"/>
      <c r="VDJ76"/>
      <c r="VDK76"/>
      <c r="VDL76"/>
      <c r="VDM76"/>
      <c r="VDN76"/>
      <c r="VDO76"/>
      <c r="VDP76"/>
      <c r="VDQ76"/>
      <c r="VDR76"/>
      <c r="VDS76"/>
      <c r="VDT76"/>
      <c r="VDU76"/>
      <c r="VDV76"/>
      <c r="VDW76"/>
      <c r="VDX76"/>
      <c r="VDY76"/>
      <c r="VDZ76"/>
      <c r="VEA76"/>
      <c r="VEB76"/>
      <c r="VEC76"/>
      <c r="VED76"/>
      <c r="VEE76"/>
      <c r="VEF76"/>
      <c r="VEG76"/>
      <c r="VEH76"/>
      <c r="VEI76"/>
      <c r="VEJ76"/>
      <c r="VEK76"/>
      <c r="VEL76"/>
      <c r="VEM76"/>
      <c r="VEN76"/>
      <c r="VEO76"/>
      <c r="VEP76"/>
      <c r="VEQ76"/>
      <c r="VER76"/>
      <c r="VES76"/>
      <c r="VET76"/>
      <c r="VEU76"/>
      <c r="VEV76"/>
      <c r="VEW76"/>
      <c r="VEX76"/>
      <c r="VEY76"/>
      <c r="VEZ76"/>
      <c r="VFA76"/>
      <c r="VFB76"/>
      <c r="VFC76"/>
      <c r="VFD76"/>
      <c r="VFE76"/>
      <c r="VFF76"/>
      <c r="VFG76"/>
      <c r="VFH76"/>
      <c r="VFI76"/>
      <c r="VFJ76"/>
      <c r="VFK76"/>
      <c r="VFL76"/>
      <c r="VFM76"/>
      <c r="VFN76"/>
      <c r="VFO76"/>
      <c r="VFP76"/>
      <c r="VFQ76"/>
      <c r="VFR76"/>
      <c r="VFS76"/>
      <c r="VFT76"/>
      <c r="VFU76"/>
      <c r="VFV76"/>
      <c r="VFW76"/>
      <c r="VFX76"/>
      <c r="VFY76"/>
      <c r="VFZ76"/>
      <c r="VGA76"/>
      <c r="VGB76"/>
      <c r="VGC76"/>
      <c r="VGD76"/>
      <c r="VGE76"/>
      <c r="VGF76"/>
      <c r="VGG76"/>
      <c r="VGH76"/>
      <c r="VGI76"/>
      <c r="VGJ76"/>
      <c r="VGK76"/>
      <c r="VGL76"/>
      <c r="VGM76"/>
      <c r="VGN76"/>
      <c r="VGO76"/>
      <c r="VGP76"/>
      <c r="VGQ76"/>
      <c r="VGR76"/>
      <c r="VGS76"/>
      <c r="VGT76"/>
      <c r="VGU76"/>
      <c r="VGV76"/>
      <c r="VGW76"/>
      <c r="VGX76"/>
      <c r="VGY76"/>
      <c r="VGZ76"/>
      <c r="VHA76"/>
      <c r="VHB76"/>
      <c r="VHC76"/>
      <c r="VHD76"/>
      <c r="VHE76"/>
      <c r="VHF76"/>
      <c r="VHG76"/>
      <c r="VHH76"/>
      <c r="VHI76"/>
      <c r="VHJ76"/>
      <c r="VHK76"/>
      <c r="VHL76"/>
      <c r="VHM76"/>
      <c r="VHN76"/>
      <c r="VHO76"/>
      <c r="VHP76"/>
      <c r="VHQ76"/>
      <c r="VHR76"/>
      <c r="VHS76"/>
      <c r="VHT76"/>
      <c r="VHU76"/>
      <c r="VHV76"/>
      <c r="VHW76"/>
      <c r="VHX76"/>
      <c r="VHY76"/>
      <c r="VHZ76"/>
      <c r="VIA76"/>
      <c r="VIB76"/>
      <c r="VIC76"/>
      <c r="VID76"/>
      <c r="VIE76"/>
      <c r="VIF76"/>
      <c r="VIG76"/>
      <c r="VIH76"/>
      <c r="VII76"/>
      <c r="VIJ76"/>
      <c r="VIK76"/>
      <c r="VIL76"/>
      <c r="VIM76"/>
      <c r="VIN76"/>
      <c r="VIO76"/>
      <c r="VIP76"/>
      <c r="VIQ76"/>
      <c r="VIR76"/>
      <c r="VIS76"/>
      <c r="VIT76"/>
      <c r="VIU76"/>
      <c r="VIV76"/>
      <c r="VIW76"/>
      <c r="VIX76"/>
      <c r="VIY76"/>
      <c r="VIZ76"/>
      <c r="VJA76"/>
      <c r="VJB76"/>
      <c r="VJC76"/>
      <c r="VJD76"/>
      <c r="VJE76"/>
      <c r="VJF76"/>
      <c r="VJG76"/>
      <c r="VJH76"/>
      <c r="VJI76"/>
      <c r="VJJ76"/>
      <c r="VJK76"/>
      <c r="VJL76"/>
      <c r="VJM76"/>
      <c r="VJN76"/>
      <c r="VJO76"/>
      <c r="VJP76"/>
      <c r="VJQ76"/>
      <c r="VJR76"/>
      <c r="VJS76"/>
      <c r="VJT76"/>
      <c r="VJU76"/>
      <c r="VJV76"/>
      <c r="VJW76"/>
      <c r="VJX76"/>
      <c r="VJY76"/>
      <c r="VJZ76"/>
      <c r="VKA76"/>
      <c r="VKB76"/>
      <c r="VKC76"/>
      <c r="VKD76"/>
      <c r="VKE76"/>
      <c r="VKF76"/>
      <c r="VKG76"/>
      <c r="VKH76"/>
      <c r="VKI76"/>
      <c r="VKJ76"/>
      <c r="VKK76"/>
      <c r="VKL76"/>
      <c r="VKM76"/>
      <c r="VKN76"/>
      <c r="VKO76"/>
      <c r="VKP76"/>
      <c r="VKQ76"/>
      <c r="VKR76"/>
      <c r="VKS76"/>
      <c r="VKT76"/>
      <c r="VKU76"/>
      <c r="VKV76"/>
      <c r="VKW76"/>
      <c r="VKX76"/>
      <c r="VKY76"/>
      <c r="VKZ76"/>
      <c r="VLA76"/>
      <c r="VLB76"/>
      <c r="VLC76"/>
      <c r="VLD76"/>
      <c r="VLE76"/>
      <c r="VLF76"/>
      <c r="VLG76"/>
      <c r="VLH76"/>
      <c r="VLI76"/>
      <c r="VLJ76"/>
      <c r="VLK76"/>
      <c r="VLL76"/>
      <c r="VLM76"/>
      <c r="VLN76"/>
      <c r="VLO76"/>
      <c r="VLP76"/>
      <c r="VLQ76"/>
      <c r="VLR76"/>
      <c r="VLS76"/>
      <c r="VLT76"/>
      <c r="VLU76"/>
      <c r="VLV76"/>
      <c r="VLW76"/>
      <c r="VLX76"/>
      <c r="VLY76"/>
      <c r="VLZ76"/>
      <c r="VMA76"/>
      <c r="VMB76"/>
      <c r="VMC76"/>
      <c r="VMD76"/>
      <c r="VME76"/>
      <c r="VMF76"/>
      <c r="VMG76"/>
      <c r="VMH76"/>
      <c r="VMI76"/>
      <c r="VMJ76"/>
      <c r="VMK76"/>
      <c r="VML76"/>
      <c r="VMM76"/>
      <c r="VMN76"/>
      <c r="VMO76"/>
      <c r="VMP76"/>
      <c r="VMQ76"/>
      <c r="VMR76"/>
      <c r="VMS76"/>
      <c r="VMT76"/>
      <c r="VMU76"/>
      <c r="VMV76"/>
      <c r="VMW76"/>
      <c r="VMX76"/>
      <c r="VMY76"/>
      <c r="VMZ76"/>
      <c r="VNA76"/>
      <c r="VNB76"/>
      <c r="VNC76"/>
      <c r="VND76"/>
      <c r="VNE76"/>
      <c r="VNF76"/>
      <c r="VNG76"/>
      <c r="VNH76"/>
      <c r="VNI76"/>
      <c r="VNJ76"/>
      <c r="VNK76"/>
      <c r="VNL76"/>
      <c r="VNM76"/>
      <c r="VNN76"/>
      <c r="VNO76"/>
      <c r="VNP76"/>
      <c r="VNQ76"/>
      <c r="VNR76"/>
      <c r="VNS76"/>
      <c r="VNT76"/>
      <c r="VNU76"/>
      <c r="VNV76"/>
      <c r="VNW76"/>
      <c r="VNX76"/>
      <c r="VNY76"/>
      <c r="VNZ76"/>
      <c r="VOA76"/>
      <c r="VOB76"/>
      <c r="VOC76"/>
      <c r="VOD76"/>
      <c r="VOE76"/>
      <c r="VOF76"/>
      <c r="VOG76"/>
      <c r="VOH76"/>
      <c r="VOI76"/>
      <c r="VOJ76"/>
      <c r="VOK76"/>
      <c r="VOL76"/>
      <c r="VOM76"/>
      <c r="VON76"/>
      <c r="VOO76"/>
      <c r="VOP76"/>
      <c r="VOQ76"/>
      <c r="VOR76"/>
      <c r="VOS76"/>
      <c r="VOT76"/>
      <c r="VOU76"/>
      <c r="VOV76"/>
      <c r="VOW76"/>
      <c r="VOX76"/>
      <c r="VOY76"/>
      <c r="VOZ76"/>
      <c r="VPA76"/>
      <c r="VPB76"/>
      <c r="VPC76"/>
      <c r="VPD76"/>
      <c r="VPE76"/>
      <c r="VPF76"/>
      <c r="VPG76"/>
      <c r="VPH76"/>
      <c r="VPI76"/>
      <c r="VPJ76"/>
      <c r="VPK76"/>
      <c r="VPL76"/>
      <c r="VPM76"/>
      <c r="VPN76"/>
      <c r="VPO76"/>
      <c r="VPP76"/>
      <c r="VPQ76"/>
      <c r="VPR76"/>
      <c r="VPS76"/>
      <c r="VPT76"/>
      <c r="VPU76"/>
      <c r="VPV76"/>
      <c r="VPW76"/>
      <c r="VPX76"/>
      <c r="VPY76"/>
      <c r="VPZ76"/>
      <c r="VQA76"/>
      <c r="VQB76"/>
      <c r="VQC76"/>
      <c r="VQD76"/>
      <c r="VQE76"/>
      <c r="VQF76"/>
      <c r="VQG76"/>
      <c r="VQH76"/>
      <c r="VQI76"/>
      <c r="VQJ76"/>
      <c r="VQK76"/>
      <c r="VQL76"/>
      <c r="VQM76"/>
      <c r="VQN76"/>
      <c r="VQO76"/>
      <c r="VQP76"/>
      <c r="VQQ76"/>
      <c r="VQR76"/>
      <c r="VQS76"/>
      <c r="VQT76"/>
      <c r="VQU76"/>
      <c r="VQV76"/>
      <c r="VQW76"/>
      <c r="VQX76"/>
      <c r="VQY76"/>
      <c r="VQZ76"/>
      <c r="VRA76"/>
      <c r="VRB76"/>
      <c r="VRC76"/>
      <c r="VRD76"/>
      <c r="VRE76"/>
      <c r="VRF76"/>
      <c r="VRG76"/>
      <c r="VRH76"/>
      <c r="VRI76"/>
      <c r="VRJ76"/>
      <c r="VRK76"/>
      <c r="VRL76"/>
      <c r="VRM76"/>
      <c r="VRN76"/>
      <c r="VRO76"/>
      <c r="VRP76"/>
      <c r="VRQ76"/>
      <c r="VRR76"/>
      <c r="VRS76"/>
      <c r="VRT76"/>
      <c r="VRU76"/>
      <c r="VRV76"/>
      <c r="VRW76"/>
      <c r="VRX76"/>
      <c r="VRY76"/>
      <c r="VRZ76"/>
      <c r="VSA76"/>
      <c r="VSB76"/>
      <c r="VSC76"/>
      <c r="VSD76"/>
      <c r="VSE76"/>
      <c r="VSF76"/>
      <c r="VSG76"/>
      <c r="VSH76"/>
      <c r="VSI76"/>
      <c r="VSJ76"/>
      <c r="VSK76"/>
      <c r="VSL76"/>
      <c r="VSM76"/>
      <c r="VSN76"/>
      <c r="VSO76"/>
      <c r="VSP76"/>
      <c r="VSQ76"/>
      <c r="VSR76"/>
      <c r="VSS76"/>
      <c r="VST76"/>
      <c r="VSU76"/>
      <c r="VSV76"/>
      <c r="VSW76"/>
      <c r="VSX76"/>
      <c r="VSY76"/>
      <c r="VSZ76"/>
      <c r="VTA76"/>
      <c r="VTB76"/>
      <c r="VTC76"/>
      <c r="VTD76"/>
      <c r="VTE76"/>
      <c r="VTF76"/>
      <c r="VTG76"/>
      <c r="VTH76"/>
      <c r="VTI76"/>
      <c r="VTJ76"/>
      <c r="VTK76"/>
      <c r="VTL76"/>
      <c r="VTM76"/>
      <c r="VTN76"/>
      <c r="VTO76"/>
      <c r="VTP76"/>
      <c r="VTQ76"/>
      <c r="VTR76"/>
      <c r="VTS76"/>
      <c r="VTT76"/>
      <c r="VTU76"/>
      <c r="VTV76"/>
      <c r="VTW76"/>
      <c r="VTX76"/>
      <c r="VTY76"/>
      <c r="VTZ76"/>
      <c r="VUA76"/>
      <c r="VUB76"/>
      <c r="VUC76"/>
      <c r="VUD76"/>
      <c r="VUE76"/>
      <c r="VUF76"/>
      <c r="VUG76"/>
      <c r="VUH76"/>
      <c r="VUI76"/>
      <c r="VUJ76"/>
      <c r="VUK76"/>
      <c r="VUL76"/>
      <c r="VUM76"/>
      <c r="VUN76"/>
      <c r="VUO76"/>
      <c r="VUP76"/>
      <c r="VUQ76"/>
      <c r="VUR76"/>
      <c r="VUS76"/>
      <c r="VUT76"/>
      <c r="VUU76"/>
      <c r="VUV76"/>
      <c r="VUW76"/>
      <c r="VUX76"/>
      <c r="VUY76"/>
      <c r="VUZ76"/>
      <c r="VVA76"/>
      <c r="VVB76"/>
      <c r="VVC76"/>
      <c r="VVD76"/>
      <c r="VVE76"/>
      <c r="VVF76"/>
      <c r="VVG76"/>
      <c r="VVH76"/>
      <c r="VVI76"/>
      <c r="VVJ76"/>
      <c r="VVK76"/>
      <c r="VVL76"/>
      <c r="VVM76"/>
      <c r="VVN76"/>
      <c r="VVO76"/>
      <c r="VVP76"/>
      <c r="VVQ76"/>
      <c r="VVR76"/>
      <c r="VVS76"/>
      <c r="VVT76"/>
      <c r="VVU76"/>
      <c r="VVV76"/>
      <c r="VVW76"/>
      <c r="VVX76"/>
      <c r="VVY76"/>
      <c r="VVZ76"/>
      <c r="VWA76"/>
      <c r="VWB76"/>
      <c r="VWC76"/>
      <c r="VWD76"/>
      <c r="VWE76"/>
      <c r="VWF76"/>
      <c r="VWG76"/>
      <c r="VWH76"/>
      <c r="VWI76"/>
      <c r="VWJ76"/>
      <c r="VWK76"/>
      <c r="VWL76"/>
      <c r="VWM76"/>
      <c r="VWN76"/>
      <c r="VWO76"/>
      <c r="VWP76"/>
      <c r="VWQ76"/>
      <c r="VWR76"/>
      <c r="VWS76"/>
      <c r="VWT76"/>
      <c r="VWU76"/>
      <c r="VWV76"/>
      <c r="VWW76"/>
      <c r="VWX76"/>
      <c r="VWY76"/>
      <c r="VWZ76"/>
      <c r="VXA76"/>
      <c r="VXB76"/>
      <c r="VXC76"/>
      <c r="VXD76"/>
      <c r="VXE76"/>
      <c r="VXF76"/>
      <c r="VXG76"/>
      <c r="VXH76"/>
      <c r="VXI76"/>
      <c r="VXJ76"/>
      <c r="VXK76"/>
      <c r="VXL76"/>
      <c r="VXM76"/>
      <c r="VXN76"/>
      <c r="VXO76"/>
      <c r="VXP76"/>
      <c r="VXQ76"/>
      <c r="VXR76"/>
      <c r="VXS76"/>
      <c r="VXT76"/>
      <c r="VXU76"/>
      <c r="VXV76"/>
      <c r="VXW76"/>
      <c r="VXX76"/>
      <c r="VXY76"/>
      <c r="VXZ76"/>
      <c r="VYA76"/>
      <c r="VYB76"/>
      <c r="VYC76"/>
      <c r="VYD76"/>
      <c r="VYE76"/>
      <c r="VYF76"/>
      <c r="VYG76"/>
      <c r="VYH76"/>
      <c r="VYI76"/>
      <c r="VYJ76"/>
      <c r="VYK76"/>
      <c r="VYL76"/>
      <c r="VYM76"/>
      <c r="VYN76"/>
      <c r="VYO76"/>
      <c r="VYP76"/>
      <c r="VYQ76"/>
      <c r="VYR76"/>
      <c r="VYS76"/>
      <c r="VYT76"/>
      <c r="VYU76"/>
      <c r="VYV76"/>
      <c r="VYW76"/>
      <c r="VYX76"/>
      <c r="VYY76"/>
      <c r="VYZ76"/>
      <c r="VZA76"/>
      <c r="VZB76"/>
      <c r="VZC76"/>
      <c r="VZD76"/>
      <c r="VZE76"/>
      <c r="VZF76"/>
      <c r="VZG76"/>
      <c r="VZH76"/>
      <c r="VZI76"/>
      <c r="VZJ76"/>
      <c r="VZK76"/>
      <c r="VZL76"/>
      <c r="VZM76"/>
      <c r="VZN76"/>
      <c r="VZO76"/>
      <c r="VZP76"/>
      <c r="VZQ76"/>
      <c r="VZR76"/>
      <c r="VZS76"/>
      <c r="VZT76"/>
      <c r="VZU76"/>
      <c r="VZV76"/>
      <c r="VZW76"/>
      <c r="VZX76"/>
      <c r="VZY76"/>
      <c r="VZZ76"/>
      <c r="WAA76"/>
      <c r="WAB76"/>
      <c r="WAC76"/>
      <c r="WAD76"/>
      <c r="WAE76"/>
      <c r="WAF76"/>
      <c r="WAG76"/>
      <c r="WAH76"/>
      <c r="WAI76"/>
      <c r="WAJ76"/>
      <c r="WAK76"/>
      <c r="WAL76"/>
      <c r="WAM76"/>
      <c r="WAN76"/>
      <c r="WAO76"/>
      <c r="WAP76"/>
      <c r="WAQ76"/>
      <c r="WAR76"/>
      <c r="WAS76"/>
      <c r="WAT76"/>
      <c r="WAU76"/>
      <c r="WAV76"/>
      <c r="WAW76"/>
      <c r="WAX76"/>
      <c r="WAY76"/>
      <c r="WAZ76"/>
      <c r="WBA76"/>
      <c r="WBB76"/>
      <c r="WBC76"/>
      <c r="WBD76"/>
      <c r="WBE76"/>
      <c r="WBF76"/>
      <c r="WBG76"/>
      <c r="WBH76"/>
      <c r="WBI76"/>
      <c r="WBJ76"/>
      <c r="WBK76"/>
      <c r="WBL76"/>
      <c r="WBM76"/>
      <c r="WBN76"/>
      <c r="WBO76"/>
      <c r="WBP76"/>
      <c r="WBQ76"/>
      <c r="WBR76"/>
      <c r="WBS76"/>
      <c r="WBT76"/>
      <c r="WBU76"/>
      <c r="WBV76"/>
      <c r="WBW76"/>
      <c r="WBX76"/>
      <c r="WBY76"/>
      <c r="WBZ76"/>
      <c r="WCA76"/>
      <c r="WCB76"/>
      <c r="WCC76"/>
      <c r="WCD76"/>
      <c r="WCE76"/>
      <c r="WCF76"/>
      <c r="WCG76"/>
      <c r="WCH76"/>
      <c r="WCI76"/>
      <c r="WCJ76"/>
      <c r="WCK76"/>
      <c r="WCL76"/>
      <c r="WCM76"/>
      <c r="WCN76"/>
      <c r="WCO76"/>
      <c r="WCP76"/>
      <c r="WCQ76"/>
      <c r="WCR76"/>
      <c r="WCS76"/>
      <c r="WCT76"/>
      <c r="WCU76"/>
      <c r="WCV76"/>
      <c r="WCW76"/>
      <c r="WCX76"/>
      <c r="WCY76"/>
      <c r="WCZ76"/>
      <c r="WDA76"/>
      <c r="WDB76"/>
      <c r="WDC76"/>
      <c r="WDD76"/>
      <c r="WDE76"/>
      <c r="WDF76"/>
      <c r="WDG76"/>
      <c r="WDH76"/>
      <c r="WDI76"/>
      <c r="WDJ76"/>
      <c r="WDK76"/>
      <c r="WDL76"/>
      <c r="WDM76"/>
      <c r="WDN76"/>
      <c r="WDO76"/>
      <c r="WDP76"/>
      <c r="WDQ76"/>
      <c r="WDR76"/>
      <c r="WDS76"/>
      <c r="WDT76"/>
      <c r="WDU76"/>
      <c r="WDV76"/>
      <c r="WDW76"/>
      <c r="WDX76"/>
      <c r="WDY76"/>
      <c r="WDZ76"/>
      <c r="WEA76"/>
      <c r="WEB76"/>
      <c r="WEC76"/>
      <c r="WED76"/>
      <c r="WEE76"/>
      <c r="WEF76"/>
      <c r="WEG76"/>
      <c r="WEH76"/>
      <c r="WEI76"/>
      <c r="WEJ76"/>
      <c r="WEK76"/>
      <c r="WEL76"/>
      <c r="WEM76"/>
      <c r="WEN76"/>
      <c r="WEO76"/>
      <c r="WEP76"/>
      <c r="WEQ76"/>
      <c r="WER76"/>
      <c r="WES76"/>
      <c r="WET76"/>
      <c r="WEU76"/>
      <c r="WEV76"/>
      <c r="WEW76"/>
      <c r="WEX76"/>
      <c r="WEY76"/>
      <c r="WEZ76"/>
      <c r="WFA76"/>
      <c r="WFB76"/>
      <c r="WFC76"/>
      <c r="WFD76"/>
      <c r="WFE76"/>
      <c r="WFF76"/>
      <c r="WFG76"/>
      <c r="WFH76"/>
      <c r="WFI76"/>
      <c r="WFJ76"/>
      <c r="WFK76"/>
      <c r="WFL76"/>
      <c r="WFM76"/>
      <c r="WFN76"/>
      <c r="WFO76"/>
      <c r="WFP76"/>
      <c r="WFQ76"/>
      <c r="WFR76"/>
      <c r="WFS76"/>
      <c r="WFT76"/>
      <c r="WFU76"/>
      <c r="WFV76"/>
      <c r="WFW76"/>
      <c r="WFX76"/>
      <c r="WFY76"/>
      <c r="WFZ76"/>
      <c r="WGA76"/>
      <c r="WGB76"/>
      <c r="WGC76"/>
      <c r="WGD76"/>
      <c r="WGE76"/>
      <c r="WGF76"/>
      <c r="WGG76"/>
      <c r="WGH76"/>
      <c r="WGI76"/>
      <c r="WGJ76"/>
      <c r="WGK76"/>
      <c r="WGL76"/>
      <c r="WGM76"/>
      <c r="WGN76"/>
      <c r="WGO76"/>
      <c r="WGP76"/>
      <c r="WGQ76"/>
      <c r="WGR76"/>
      <c r="WGS76"/>
      <c r="WGT76"/>
      <c r="WGU76"/>
      <c r="WGV76"/>
      <c r="WGW76"/>
      <c r="WGX76"/>
      <c r="WGY76"/>
      <c r="WGZ76"/>
      <c r="WHA76"/>
      <c r="WHB76"/>
      <c r="WHC76"/>
      <c r="WHD76"/>
      <c r="WHE76"/>
      <c r="WHF76"/>
      <c r="WHG76"/>
      <c r="WHH76"/>
      <c r="WHI76"/>
      <c r="WHJ76"/>
      <c r="WHK76"/>
      <c r="WHL76"/>
      <c r="WHM76"/>
      <c r="WHN76"/>
      <c r="WHO76"/>
      <c r="WHP76"/>
      <c r="WHQ76"/>
      <c r="WHR76"/>
      <c r="WHS76"/>
      <c r="WHT76"/>
      <c r="WHU76"/>
      <c r="WHV76"/>
      <c r="WHW76"/>
      <c r="WHX76"/>
      <c r="WHY76"/>
      <c r="WHZ76"/>
      <c r="WIA76"/>
      <c r="WIB76"/>
      <c r="WIC76"/>
      <c r="WID76"/>
      <c r="WIE76"/>
      <c r="WIF76"/>
      <c r="WIG76"/>
      <c r="WIH76"/>
      <c r="WII76"/>
      <c r="WIJ76"/>
      <c r="WIK76"/>
      <c r="WIL76"/>
      <c r="WIM76"/>
      <c r="WIN76"/>
      <c r="WIO76"/>
      <c r="WIP76"/>
      <c r="WIQ76"/>
      <c r="WIR76"/>
      <c r="WIS76"/>
      <c r="WIT76"/>
      <c r="WIU76"/>
      <c r="WIV76"/>
      <c r="WIW76"/>
      <c r="WIX76"/>
      <c r="WIY76"/>
      <c r="WIZ76"/>
      <c r="WJA76"/>
      <c r="WJB76"/>
      <c r="WJC76"/>
      <c r="WJD76"/>
      <c r="WJE76"/>
      <c r="WJF76"/>
      <c r="WJG76"/>
      <c r="WJH76"/>
      <c r="WJI76"/>
      <c r="WJJ76"/>
      <c r="WJK76"/>
      <c r="WJL76"/>
      <c r="WJM76"/>
      <c r="WJN76"/>
      <c r="WJO76"/>
      <c r="WJP76"/>
      <c r="WJQ76"/>
      <c r="WJR76"/>
      <c r="WJS76"/>
      <c r="WJT76"/>
      <c r="WJU76"/>
      <c r="WJV76"/>
      <c r="WJW76"/>
      <c r="WJX76"/>
      <c r="WJY76"/>
      <c r="WJZ76"/>
      <c r="WKA76"/>
      <c r="WKB76"/>
      <c r="WKC76"/>
      <c r="WKD76"/>
      <c r="WKE76"/>
      <c r="WKF76"/>
      <c r="WKG76"/>
      <c r="WKH76"/>
      <c r="WKI76"/>
      <c r="WKJ76"/>
      <c r="WKK76"/>
      <c r="WKL76"/>
      <c r="WKM76"/>
      <c r="WKN76"/>
      <c r="WKO76"/>
      <c r="WKP76"/>
      <c r="WKQ76"/>
      <c r="WKR76"/>
      <c r="WKS76"/>
      <c r="WKT76"/>
      <c r="WKU76"/>
      <c r="WKV76"/>
      <c r="WKW76"/>
      <c r="WKX76"/>
      <c r="WKY76"/>
      <c r="WKZ76"/>
      <c r="WLA76"/>
      <c r="WLB76"/>
      <c r="WLC76"/>
      <c r="WLD76"/>
      <c r="WLE76"/>
      <c r="WLF76"/>
      <c r="WLG76"/>
      <c r="WLH76"/>
      <c r="WLI76"/>
      <c r="WLJ76"/>
      <c r="WLK76"/>
      <c r="WLL76"/>
      <c r="WLM76"/>
      <c r="WLN76"/>
      <c r="WLO76"/>
      <c r="WLP76"/>
      <c r="WLQ76"/>
      <c r="WLR76"/>
      <c r="WLS76"/>
      <c r="WLT76"/>
      <c r="WLU76"/>
      <c r="WLV76"/>
      <c r="WLW76"/>
      <c r="WLX76"/>
      <c r="WLY76"/>
      <c r="WLZ76"/>
      <c r="WMA76"/>
      <c r="WMB76"/>
      <c r="WMC76"/>
      <c r="WMD76"/>
      <c r="WME76"/>
      <c r="WMF76"/>
      <c r="WMG76"/>
      <c r="WMH76"/>
      <c r="WMI76"/>
      <c r="WMJ76"/>
      <c r="WMK76"/>
      <c r="WML76"/>
      <c r="WMM76"/>
      <c r="WMN76"/>
      <c r="WMO76"/>
      <c r="WMP76"/>
      <c r="WMQ76"/>
      <c r="WMR76"/>
      <c r="WMS76"/>
      <c r="WMT76"/>
      <c r="WMU76"/>
      <c r="WMV76"/>
      <c r="WMW76"/>
      <c r="WMX76"/>
      <c r="WMY76"/>
      <c r="WMZ76"/>
      <c r="WNA76"/>
      <c r="WNB76"/>
      <c r="WNC76"/>
      <c r="WND76"/>
      <c r="WNE76"/>
      <c r="WNF76"/>
      <c r="WNG76"/>
      <c r="WNH76"/>
      <c r="WNI76"/>
      <c r="WNJ76"/>
      <c r="WNK76"/>
      <c r="WNL76"/>
      <c r="WNM76"/>
      <c r="WNN76"/>
      <c r="WNO76"/>
      <c r="WNP76"/>
      <c r="WNQ76"/>
      <c r="WNR76"/>
      <c r="WNS76"/>
      <c r="WNT76"/>
      <c r="WNU76"/>
      <c r="WNV76"/>
      <c r="WNW76"/>
      <c r="WNX76"/>
      <c r="WNY76"/>
      <c r="WNZ76"/>
      <c r="WOA76"/>
      <c r="WOB76"/>
      <c r="WOC76"/>
      <c r="WOD76"/>
      <c r="WOE76"/>
      <c r="WOF76"/>
      <c r="WOG76"/>
      <c r="WOH76"/>
      <c r="WOI76"/>
      <c r="WOJ76"/>
      <c r="WOK76"/>
      <c r="WOL76"/>
      <c r="WOM76"/>
      <c r="WON76"/>
      <c r="WOO76"/>
      <c r="WOP76"/>
      <c r="WOQ76"/>
      <c r="WOR76"/>
      <c r="WOS76"/>
      <c r="WOT76"/>
      <c r="WOU76"/>
      <c r="WOV76"/>
      <c r="WOW76"/>
      <c r="WOX76"/>
      <c r="WOY76"/>
      <c r="WOZ76"/>
      <c r="WPA76"/>
      <c r="WPB76"/>
      <c r="WPC76"/>
      <c r="WPD76"/>
      <c r="WPE76"/>
      <c r="WPF76"/>
      <c r="WPG76"/>
      <c r="WPH76"/>
      <c r="WPI76"/>
      <c r="WPJ76"/>
      <c r="WPK76"/>
      <c r="WPL76"/>
      <c r="WPM76"/>
      <c r="WPN76"/>
      <c r="WPO76"/>
      <c r="WPP76"/>
      <c r="WPQ76"/>
      <c r="WPR76"/>
      <c r="WPS76"/>
      <c r="WPT76"/>
      <c r="WPU76"/>
      <c r="WPV76"/>
      <c r="WPW76"/>
      <c r="WPX76"/>
      <c r="WPY76"/>
      <c r="WPZ76"/>
      <c r="WQA76"/>
      <c r="WQB76"/>
      <c r="WQC76"/>
      <c r="WQD76"/>
      <c r="WQE76"/>
      <c r="WQF76"/>
      <c r="WQG76"/>
      <c r="WQH76"/>
      <c r="WQI76"/>
      <c r="WQJ76"/>
      <c r="WQK76"/>
      <c r="WQL76"/>
      <c r="WQM76"/>
      <c r="WQN76"/>
      <c r="WQO76"/>
      <c r="WQP76"/>
      <c r="WQQ76"/>
      <c r="WQR76"/>
      <c r="WQS76"/>
      <c r="WQT76"/>
      <c r="WQU76"/>
      <c r="WQV76"/>
      <c r="WQW76"/>
      <c r="WQX76"/>
      <c r="WQY76"/>
      <c r="WQZ76"/>
      <c r="WRA76"/>
      <c r="WRB76"/>
      <c r="WRC76"/>
      <c r="WRD76"/>
      <c r="WRE76"/>
      <c r="WRF76"/>
      <c r="WRG76"/>
      <c r="WRH76"/>
      <c r="WRI76"/>
      <c r="WRJ76"/>
      <c r="WRK76"/>
      <c r="WRL76"/>
      <c r="WRM76"/>
      <c r="WRN76"/>
      <c r="WRO76"/>
      <c r="WRP76"/>
      <c r="WRQ76"/>
      <c r="WRR76"/>
      <c r="WRS76"/>
      <c r="WRT76"/>
      <c r="WRU76"/>
      <c r="WRV76"/>
      <c r="WRW76"/>
      <c r="WRX76"/>
      <c r="WRY76"/>
      <c r="WRZ76"/>
      <c r="WSA76"/>
      <c r="WSB76"/>
      <c r="WSC76"/>
      <c r="WSD76"/>
      <c r="WSE76"/>
      <c r="WSF76"/>
      <c r="WSG76"/>
      <c r="WSH76"/>
      <c r="WSI76"/>
      <c r="WSJ76"/>
      <c r="WSK76"/>
      <c r="WSL76"/>
      <c r="WSM76"/>
      <c r="WSN76"/>
      <c r="WSO76"/>
      <c r="WSP76"/>
      <c r="WSQ76"/>
      <c r="WSR76"/>
      <c r="WSS76"/>
      <c r="WST76"/>
      <c r="WSU76"/>
      <c r="WSV76"/>
      <c r="WSW76"/>
      <c r="WSX76"/>
      <c r="WSY76"/>
      <c r="WSZ76"/>
      <c r="WTA76"/>
      <c r="WTB76"/>
      <c r="WTC76"/>
      <c r="WTD76"/>
      <c r="WTE76"/>
      <c r="WTF76"/>
      <c r="WTG76"/>
      <c r="WTH76"/>
      <c r="WTI76"/>
      <c r="WTJ76"/>
      <c r="WTK76"/>
      <c r="WTL76"/>
      <c r="WTM76"/>
      <c r="WTN76"/>
      <c r="WTO76"/>
      <c r="WTP76"/>
      <c r="WTQ76"/>
      <c r="WTR76"/>
      <c r="WTS76"/>
      <c r="WTT76"/>
      <c r="WTU76"/>
      <c r="WTV76"/>
      <c r="WTW76"/>
      <c r="WTX76"/>
      <c r="WTY76"/>
      <c r="WTZ76"/>
      <c r="WUA76"/>
      <c r="WUB76"/>
      <c r="WUC76"/>
      <c r="WUD76"/>
      <c r="WUE76"/>
      <c r="WUF76"/>
      <c r="WUG76"/>
      <c r="WUH76"/>
      <c r="WUI76"/>
      <c r="WUJ76"/>
      <c r="WUK76"/>
      <c r="WUL76"/>
      <c r="WUM76"/>
      <c r="WUN76"/>
      <c r="WUO76"/>
      <c r="WUP76"/>
      <c r="WUQ76"/>
      <c r="WUR76"/>
      <c r="WUS76"/>
      <c r="WUT76"/>
      <c r="WUU76"/>
      <c r="WUV76"/>
      <c r="WUW76"/>
      <c r="WUX76"/>
      <c r="WUY76"/>
      <c r="WUZ76"/>
      <c r="WVA76"/>
      <c r="WVB76"/>
      <c r="WVC76"/>
      <c r="WVD76"/>
      <c r="WVE76"/>
      <c r="WVF76"/>
      <c r="WVG76"/>
      <c r="WVH76"/>
      <c r="WVI76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pans="1:16384" s="3" customFormat="1" ht="10.5" hidden="1" customHeight="1" thickBot="1">
      <c r="A77" s="41"/>
      <c r="B77" s="39"/>
      <c r="C77" s="246"/>
      <c r="D77" s="165"/>
      <c r="E77" s="165"/>
      <c r="F77" s="30"/>
      <c r="G77" s="248"/>
      <c r="H77" s="30"/>
      <c r="I77" s="30"/>
      <c r="J77" s="30"/>
      <c r="K77" s="30"/>
      <c r="L77" s="30"/>
      <c r="M77" s="30"/>
      <c r="N77" s="31"/>
      <c r="O77"/>
      <c r="P77"/>
      <c r="Q77" s="35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pans="1:16384" s="3" customFormat="1" ht="10.5" hidden="1" customHeight="1" thickTop="1">
      <c r="A78" s="41"/>
      <c r="B78" s="39"/>
      <c r="C78" s="245" t="s">
        <v>36</v>
      </c>
      <c r="D78" s="165"/>
      <c r="E78" s="165"/>
      <c r="F78" s="30"/>
      <c r="G78" s="249" t="e">
        <f>#REF!/G61</f>
        <v>#REF!</v>
      </c>
      <c r="H78" s="30"/>
      <c r="I78" s="30"/>
      <c r="J78" s="30"/>
      <c r="K78" s="30"/>
      <c r="L78" s="30"/>
      <c r="M78" s="30"/>
      <c r="N78" s="31"/>
      <c r="O78"/>
      <c r="P78"/>
      <c r="Q78" s="35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pans="1:16384" s="3" customFormat="1" ht="10.5" hidden="1" customHeight="1" thickBot="1">
      <c r="A79" s="41"/>
      <c r="B79" s="39"/>
      <c r="C79" s="246"/>
      <c r="D79" s="165"/>
      <c r="E79" s="165"/>
      <c r="F79" s="30"/>
      <c r="G79" s="249"/>
      <c r="H79" s="30"/>
      <c r="I79" s="30"/>
      <c r="J79" s="30"/>
      <c r="K79" s="30"/>
      <c r="L79" s="30"/>
      <c r="M79" s="30"/>
      <c r="N79" s="31"/>
      <c r="O79"/>
      <c r="P79"/>
      <c r="Q79" s="35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pans="1:16384" s="3" customFormat="1" ht="10.5" hidden="1" customHeight="1" thickTop="1">
      <c r="A80" s="41"/>
      <c r="B80" s="39"/>
      <c r="C80" s="245" t="s">
        <v>37</v>
      </c>
      <c r="D80" s="165"/>
      <c r="E80" s="165"/>
      <c r="F80" s="30"/>
      <c r="G80" s="249">
        <f>G61/G65</f>
        <v>1.1002522920538316</v>
      </c>
      <c r="H80" s="30"/>
      <c r="I80" s="30"/>
      <c r="J80" s="30"/>
      <c r="K80" s="30"/>
      <c r="L80" s="30"/>
      <c r="M80" s="30"/>
      <c r="N80" s="31"/>
      <c r="O80"/>
      <c r="P80"/>
      <c r="Q80" s="3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pans="1:16384" s="3" customFormat="1" ht="10.5" hidden="1" customHeight="1" thickBot="1">
      <c r="A81" s="41"/>
      <c r="B81" s="39"/>
      <c r="C81" s="246"/>
      <c r="D81" s="165"/>
      <c r="E81" s="165"/>
      <c r="F81" s="30"/>
      <c r="G81" s="250"/>
      <c r="H81" s="30"/>
      <c r="I81" s="30"/>
      <c r="J81" s="30"/>
      <c r="K81" s="30"/>
      <c r="L81" s="30"/>
      <c r="M81" s="30"/>
      <c r="N81" s="31"/>
      <c r="O81"/>
      <c r="P81"/>
      <c r="Q81" s="3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pans="1:16384" s="36" customFormat="1" ht="8.25" customHeight="1" thickBot="1">
      <c r="A82" s="41"/>
      <c r="B82" s="32"/>
      <c r="C82" s="169"/>
      <c r="D82" s="107"/>
      <c r="E82" s="107"/>
      <c r="F82" s="33"/>
      <c r="G82" s="33"/>
      <c r="H82" s="33"/>
      <c r="I82" s="33"/>
      <c r="J82" s="33"/>
      <c r="K82" s="33"/>
      <c r="L82" s="33"/>
      <c r="M82" s="33"/>
      <c r="N82" s="34"/>
      <c r="O82"/>
      <c r="P82"/>
      <c r="Q82" s="3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pans="1:16384" ht="8.25" customHeight="1">
      <c r="A83" s="41"/>
      <c r="C83" s="26"/>
      <c r="D83" s="108"/>
      <c r="E83" s="108"/>
      <c r="F83" s="26"/>
      <c r="G83" s="25"/>
      <c r="H83" s="25"/>
      <c r="Q83" s="35"/>
    </row>
    <row r="84" spans="1:16384" hidden="1"/>
    <row r="85" spans="1:16384" hidden="1"/>
    <row r="86" spans="1:16384" hidden="1"/>
    <row r="87" spans="1:16384" hidden="1"/>
    <row r="88" spans="1:16384" hidden="1"/>
    <row r="89" spans="1:16384" hidden="1"/>
    <row r="90" spans="1:16384" hidden="1"/>
    <row r="91" spans="1:16384" hidden="1"/>
    <row r="92" spans="1:16384" hidden="1"/>
    <row r="93" spans="1:16384" hidden="1"/>
    <row r="94" spans="1:16384" hidden="1"/>
    <row r="95" spans="1:16384" hidden="1"/>
    <row r="96" spans="1:16384" hidden="1"/>
    <row r="97" hidden="1"/>
    <row r="98" hidden="1"/>
    <row r="99" hidden="1"/>
    <row r="100" hidden="1"/>
    <row r="101" hidden="1"/>
    <row r="102" hidden="1"/>
    <row r="103" hidden="1"/>
    <row r="104" hidden="1"/>
  </sheetData>
  <sheetProtection sheet="1" objects="1" scenarios="1"/>
  <mergeCells count="153">
    <mergeCell ref="C59:E60"/>
    <mergeCell ref="C40:E41"/>
    <mergeCell ref="C42:E43"/>
    <mergeCell ref="C44:E45"/>
    <mergeCell ref="C46:E47"/>
    <mergeCell ref="C49:E50"/>
    <mergeCell ref="G59:G60"/>
    <mergeCell ref="I61:I62"/>
    <mergeCell ref="I63:I64"/>
    <mergeCell ref="K61:K62"/>
    <mergeCell ref="K63:K64"/>
    <mergeCell ref="G68:G69"/>
    <mergeCell ref="G70:G71"/>
    <mergeCell ref="G72:G73"/>
    <mergeCell ref="C68:E69"/>
    <mergeCell ref="C70:E71"/>
    <mergeCell ref="C72:E73"/>
    <mergeCell ref="C65:E66"/>
    <mergeCell ref="I68:K69"/>
    <mergeCell ref="I70:K71"/>
    <mergeCell ref="I72:K73"/>
    <mergeCell ref="C7:C8"/>
    <mergeCell ref="G42:G43"/>
    <mergeCell ref="I42:I43"/>
    <mergeCell ref="C10:E11"/>
    <mergeCell ref="C15:E16"/>
    <mergeCell ref="C17:E18"/>
    <mergeCell ref="C20:E21"/>
    <mergeCell ref="C22:E23"/>
    <mergeCell ref="C24:E25"/>
    <mergeCell ref="C27:E28"/>
    <mergeCell ref="C29:E30"/>
    <mergeCell ref="C31:E32"/>
    <mergeCell ref="C33:E34"/>
    <mergeCell ref="C36:E37"/>
    <mergeCell ref="I40:I41"/>
    <mergeCell ref="G7:G8"/>
    <mergeCell ref="I7:I8"/>
    <mergeCell ref="K40:K41"/>
    <mergeCell ref="M40:M41"/>
    <mergeCell ref="O40:O41"/>
    <mergeCell ref="G46:G47"/>
    <mergeCell ref="I46:I47"/>
    <mergeCell ref="K46:K47"/>
    <mergeCell ref="M46:M47"/>
    <mergeCell ref="O46:O47"/>
    <mergeCell ref="K42:K43"/>
    <mergeCell ref="M42:M43"/>
    <mergeCell ref="O42:O43"/>
    <mergeCell ref="O53:O54"/>
    <mergeCell ref="C2:G2"/>
    <mergeCell ref="K59:K60"/>
    <mergeCell ref="I59:I60"/>
    <mergeCell ref="G44:G45"/>
    <mergeCell ref="I44:I45"/>
    <mergeCell ref="K44:K45"/>
    <mergeCell ref="M44:M45"/>
    <mergeCell ref="O44:O45"/>
    <mergeCell ref="G40:G41"/>
    <mergeCell ref="G53:G54"/>
    <mergeCell ref="I53:I54"/>
    <mergeCell ref="K53:K54"/>
    <mergeCell ref="M53:M54"/>
    <mergeCell ref="C53:E54"/>
    <mergeCell ref="O49:O50"/>
    <mergeCell ref="G51:G52"/>
    <mergeCell ref="I51:I52"/>
    <mergeCell ref="K51:K52"/>
    <mergeCell ref="M51:M52"/>
    <mergeCell ref="O51:O52"/>
    <mergeCell ref="C51:E52"/>
    <mergeCell ref="G49:G50"/>
    <mergeCell ref="I49:I50"/>
    <mergeCell ref="O36:O37"/>
    <mergeCell ref="G38:G39"/>
    <mergeCell ref="I38:I39"/>
    <mergeCell ref="K38:K39"/>
    <mergeCell ref="M38:M39"/>
    <mergeCell ref="O38:O39"/>
    <mergeCell ref="C38:E39"/>
    <mergeCell ref="G36:G37"/>
    <mergeCell ref="I36:I37"/>
    <mergeCell ref="K36:K37"/>
    <mergeCell ref="M36:M37"/>
    <mergeCell ref="O20:O21"/>
    <mergeCell ref="G22:G23"/>
    <mergeCell ref="I22:I23"/>
    <mergeCell ref="M22:M23"/>
    <mergeCell ref="O22:O23"/>
    <mergeCell ref="M27:M28"/>
    <mergeCell ref="O27:O28"/>
    <mergeCell ref="K27:K28"/>
    <mergeCell ref="K29:K30"/>
    <mergeCell ref="G20:G21"/>
    <mergeCell ref="I20:I21"/>
    <mergeCell ref="G27:G28"/>
    <mergeCell ref="I27:I28"/>
    <mergeCell ref="G24:G25"/>
    <mergeCell ref="I24:I25"/>
    <mergeCell ref="G29:G30"/>
    <mergeCell ref="I29:I30"/>
    <mergeCell ref="O24:O25"/>
    <mergeCell ref="M24:M25"/>
    <mergeCell ref="K20:K21"/>
    <mergeCell ref="K22:K23"/>
    <mergeCell ref="O33:O34"/>
    <mergeCell ref="K33:K34"/>
    <mergeCell ref="G31:G32"/>
    <mergeCell ref="I31:I32"/>
    <mergeCell ref="M31:M32"/>
    <mergeCell ref="O31:O32"/>
    <mergeCell ref="K31:K32"/>
    <mergeCell ref="O7:O8"/>
    <mergeCell ref="M7:M8"/>
    <mergeCell ref="M15:M16"/>
    <mergeCell ref="O15:O16"/>
    <mergeCell ref="G15:G16"/>
    <mergeCell ref="I15:I16"/>
    <mergeCell ref="K7:K8"/>
    <mergeCell ref="O10:O11"/>
    <mergeCell ref="O17:O18"/>
    <mergeCell ref="G17:G18"/>
    <mergeCell ref="I17:I18"/>
    <mergeCell ref="M17:M18"/>
    <mergeCell ref="K15:K16"/>
    <mergeCell ref="K17:K18"/>
    <mergeCell ref="M29:M30"/>
    <mergeCell ref="O29:O30"/>
    <mergeCell ref="M20:M21"/>
    <mergeCell ref="C78:C79"/>
    <mergeCell ref="C80:C81"/>
    <mergeCell ref="G76:G77"/>
    <mergeCell ref="G78:G79"/>
    <mergeCell ref="G80:G81"/>
    <mergeCell ref="G10:G11"/>
    <mergeCell ref="I10:I11"/>
    <mergeCell ref="K10:K11"/>
    <mergeCell ref="M10:M11"/>
    <mergeCell ref="M68:M69"/>
    <mergeCell ref="M72:M73"/>
    <mergeCell ref="G61:G62"/>
    <mergeCell ref="G63:G64"/>
    <mergeCell ref="G65:G66"/>
    <mergeCell ref="M70:M71"/>
    <mergeCell ref="C63:E64"/>
    <mergeCell ref="C61:E62"/>
    <mergeCell ref="C76:C77"/>
    <mergeCell ref="K24:K25"/>
    <mergeCell ref="G33:G34"/>
    <mergeCell ref="I33:I34"/>
    <mergeCell ref="M33:M34"/>
    <mergeCell ref="K49:K50"/>
    <mergeCell ref="M49:M50"/>
  </mergeCells>
  <conditionalFormatting sqref="G33:O34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0:G41 I40:I41 K40:K41 M40:M41 O40:O41">
    <cfRule type="iconSet" priority="6">
      <iconSet iconSet="5Arrows">
        <cfvo type="percent" val="0"/>
        <cfvo type="num" val="1"/>
        <cfvo type="num" val="1.25"/>
        <cfvo type="num" val="1.5"/>
        <cfvo type="num" val="2"/>
      </iconSet>
    </cfRule>
  </conditionalFormatting>
  <conditionalFormatting sqref="G42:G43 I42:I43 K42:K43 M42:M43 O42:O43">
    <cfRule type="iconSet" priority="5">
      <iconSet iconSet="5Arrows">
        <cfvo type="percent" val="0"/>
        <cfvo type="num" val="1"/>
        <cfvo type="num" val="2"/>
        <cfvo type="num" val="3"/>
        <cfvo type="num" val="4"/>
      </iconSet>
    </cfRule>
  </conditionalFormatting>
  <conditionalFormatting sqref="G44:O45">
    <cfRule type="iconSet" priority="4">
      <iconSet iconSet="5Arrows">
        <cfvo type="percent" val="0"/>
        <cfvo type="num" val="0"/>
        <cfvo type="num" val="0.2"/>
        <cfvo type="num" val="0.25"/>
        <cfvo type="num" val="0.35"/>
      </iconSet>
    </cfRule>
  </conditionalFormatting>
  <conditionalFormatting sqref="G68:G69">
    <cfRule type="iconSet" priority="3">
      <iconSet iconSet="3Arrows">
        <cfvo type="percent" val="0"/>
        <cfvo type="num" val="0.5"/>
        <cfvo type="num" val="0.7"/>
      </iconSet>
    </cfRule>
  </conditionalFormatting>
  <conditionalFormatting sqref="G72:G73">
    <cfRule type="iconSet" priority="2">
      <iconSet iconSet="3Arrows">
        <cfvo type="percent" val="0"/>
        <cfvo type="num" val="1"/>
        <cfvo type="num" val="2"/>
      </iconSet>
    </cfRule>
  </conditionalFormatting>
  <conditionalFormatting sqref="M70:M71">
    <cfRule type="iconSet" priority="1">
      <iconSet iconSet="3Arrows" reverse="1">
        <cfvo type="percent" val="0"/>
        <cfvo type="num" val="0.25"/>
        <cfvo type="num" val="0.75"/>
      </iconSet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2"/>
  <sheetViews>
    <sheetView showGridLines="0" tabSelected="1" zoomScale="90" zoomScaleNormal="90" zoomScalePageLayoutView="90" workbookViewId="0">
      <pane xSplit="4" ySplit="3" topLeftCell="E12" activePane="bottomRight" state="frozen"/>
      <selection pane="topRight" activeCell="D1" sqref="D1"/>
      <selection pane="bottomLeft" activeCell="A4" sqref="A4"/>
      <selection pane="bottomRight" activeCell="D18" sqref="D18"/>
    </sheetView>
  </sheetViews>
  <sheetFormatPr baseColWidth="10" defaultRowHeight="14" outlineLevelCol="1" x14ac:dyDescent="0"/>
  <cols>
    <col min="1" max="1" width="1.6640625" customWidth="1"/>
    <col min="2" max="2" width="24.33203125" customWidth="1"/>
    <col min="3" max="3" width="4.1640625" customWidth="1"/>
    <col min="4" max="4" width="25.6640625" customWidth="1"/>
    <col min="5" max="5" width="4.6640625" style="1" customWidth="1"/>
    <col min="6" max="6" width="13.33203125" customWidth="1"/>
    <col min="7" max="8" width="11.5" customWidth="1"/>
    <col min="9" max="9" width="3.1640625" customWidth="1"/>
    <col min="10" max="10" width="11.5" customWidth="1"/>
    <col min="11" max="11" width="13.33203125" customWidth="1"/>
    <col min="12" max="12" width="8.33203125" customWidth="1"/>
    <col min="13" max="13" width="9.6640625" bestFit="1" customWidth="1"/>
    <col min="15" max="15" width="7.1640625" bestFit="1" customWidth="1"/>
    <col min="16" max="16" width="7.83203125" customWidth="1"/>
    <col min="17" max="17" width="13" customWidth="1"/>
    <col min="18" max="18" width="7.1640625" bestFit="1" customWidth="1"/>
    <col min="19" max="19" width="7.83203125" customWidth="1"/>
    <col min="20" max="20" width="11.83203125" customWidth="1"/>
    <col min="21" max="21" width="8.83203125" bestFit="1" customWidth="1"/>
    <col min="23" max="27" width="12.1640625" style="1" customWidth="1" outlineLevel="1"/>
    <col min="28" max="28" width="4" customWidth="1"/>
    <col min="29" max="33" width="10.83203125" outlineLevel="1"/>
    <col min="34" max="34" width="3.83203125" customWidth="1"/>
    <col min="35" max="44" width="10.83203125" customWidth="1"/>
  </cols>
  <sheetData>
    <row r="1" spans="2:52" ht="9" customHeight="1"/>
    <row r="2" spans="2:52" ht="15" customHeight="1">
      <c r="B2" s="354" t="s">
        <v>11</v>
      </c>
      <c r="C2" s="355"/>
      <c r="D2" s="355"/>
      <c r="E2" s="356"/>
      <c r="F2" s="359" t="s">
        <v>6</v>
      </c>
      <c r="G2" s="359" t="s">
        <v>50</v>
      </c>
      <c r="H2" s="359"/>
      <c r="I2" s="359"/>
      <c r="J2" s="359"/>
      <c r="K2" s="382" t="s">
        <v>0</v>
      </c>
      <c r="L2" s="383"/>
      <c r="M2" s="63" t="s">
        <v>8</v>
      </c>
      <c r="N2" s="366" t="s">
        <v>10</v>
      </c>
      <c r="O2" s="367"/>
      <c r="P2" s="368"/>
      <c r="Q2" s="366" t="s">
        <v>63</v>
      </c>
      <c r="R2" s="367"/>
      <c r="S2" s="368"/>
      <c r="T2" s="347" t="s">
        <v>39</v>
      </c>
      <c r="U2" s="380" t="s">
        <v>36</v>
      </c>
      <c r="W2" s="372" t="s">
        <v>61</v>
      </c>
      <c r="X2" s="373"/>
      <c r="Y2" s="373"/>
      <c r="Z2" s="373"/>
      <c r="AA2" s="374"/>
      <c r="AC2" s="372" t="s">
        <v>65</v>
      </c>
      <c r="AD2" s="373"/>
      <c r="AE2" s="373"/>
      <c r="AF2" s="373"/>
      <c r="AG2" s="374"/>
      <c r="AI2" s="377" t="s">
        <v>62</v>
      </c>
      <c r="AJ2" s="378"/>
      <c r="AL2" s="369" t="s">
        <v>80</v>
      </c>
      <c r="AM2" s="370"/>
      <c r="AN2" s="370"/>
      <c r="AO2" s="370"/>
      <c r="AP2" s="371"/>
      <c r="AX2" s="1" t="s">
        <v>21</v>
      </c>
      <c r="AY2" s="1" t="s">
        <v>22</v>
      </c>
      <c r="AZ2" s="1" t="s">
        <v>8</v>
      </c>
    </row>
    <row r="3" spans="2:52">
      <c r="B3" s="357"/>
      <c r="C3" s="358"/>
      <c r="D3" s="358"/>
      <c r="E3" s="343"/>
      <c r="F3" s="360"/>
      <c r="G3" s="61" t="s">
        <v>51</v>
      </c>
      <c r="H3" s="73" t="s">
        <v>49</v>
      </c>
      <c r="I3" s="358" t="s">
        <v>7</v>
      </c>
      <c r="J3" s="343"/>
      <c r="K3" s="341" t="s">
        <v>12</v>
      </c>
      <c r="L3" s="342"/>
      <c r="M3" s="244" t="s">
        <v>15</v>
      </c>
      <c r="N3" s="341" t="s">
        <v>12</v>
      </c>
      <c r="O3" s="343"/>
      <c r="P3" s="64" t="s">
        <v>13</v>
      </c>
      <c r="Q3" s="341" t="s">
        <v>12</v>
      </c>
      <c r="R3" s="343"/>
      <c r="S3" s="64" t="s">
        <v>13</v>
      </c>
      <c r="T3" s="348"/>
      <c r="U3" s="381"/>
      <c r="W3" s="100" t="s">
        <v>17</v>
      </c>
      <c r="X3" s="101" t="s">
        <v>40</v>
      </c>
      <c r="Y3" s="101" t="s">
        <v>14</v>
      </c>
      <c r="Z3" s="101" t="s">
        <v>15</v>
      </c>
      <c r="AA3" s="102" t="s">
        <v>69</v>
      </c>
      <c r="AC3" s="100" t="str">
        <f>W3</f>
        <v>Mínimo</v>
      </c>
      <c r="AD3" s="101" t="str">
        <f t="shared" ref="AD3:AG3" si="0">X3</f>
        <v>Tendencia</v>
      </c>
      <c r="AE3" s="101" t="str">
        <f t="shared" si="0"/>
        <v>Esperado</v>
      </c>
      <c r="AF3" s="101" t="str">
        <f t="shared" si="0"/>
        <v>Promedio</v>
      </c>
      <c r="AG3" s="102" t="str">
        <f t="shared" si="0"/>
        <v>Máximo</v>
      </c>
      <c r="AI3" s="112" t="s">
        <v>48</v>
      </c>
      <c r="AJ3" s="64" t="s">
        <v>24</v>
      </c>
      <c r="AL3" s="100" t="str">
        <f>AC3</f>
        <v>Mínimo</v>
      </c>
      <c r="AM3" s="101" t="str">
        <f t="shared" ref="AM3:AP3" si="1">AD3</f>
        <v>Tendencia</v>
      </c>
      <c r="AN3" s="101" t="str">
        <f t="shared" si="1"/>
        <v>Esperado</v>
      </c>
      <c r="AO3" s="101" t="str">
        <f t="shared" si="1"/>
        <v>Promedio</v>
      </c>
      <c r="AP3" s="102" t="str">
        <f t="shared" si="1"/>
        <v>Máximo</v>
      </c>
      <c r="AX3" s="1"/>
      <c r="AY3" s="1"/>
      <c r="AZ3" s="1"/>
    </row>
    <row r="4" spans="2:52">
      <c r="B4" s="379" t="s">
        <v>45</v>
      </c>
      <c r="C4" s="174" t="s">
        <v>74</v>
      </c>
      <c r="D4" s="175" t="s">
        <v>83</v>
      </c>
      <c r="E4" s="176">
        <v>1</v>
      </c>
      <c r="F4" s="177">
        <v>2000</v>
      </c>
      <c r="G4" s="178">
        <f t="shared" ref="G4:G9" si="2">H4*(U4-M4)</f>
        <v>35.000000000000007</v>
      </c>
      <c r="H4" s="179">
        <v>3500</v>
      </c>
      <c r="I4" s="180"/>
      <c r="J4" s="130"/>
      <c r="K4" s="11">
        <f>F4*SUM(G4:J4)</f>
        <v>7070000</v>
      </c>
      <c r="L4" s="51">
        <f>IF($K$44=0,0,K4/$K$44)</f>
        <v>0.18405744883359124</v>
      </c>
      <c r="M4" s="45">
        <f>SUMPRODUCT(($M$3=$W$3:$AA$3)*(W4:AA4))</f>
        <v>2.1999999999999999E-2</v>
      </c>
      <c r="N4" s="17">
        <f t="shared" ref="N4:N43" si="3">K4*M4</f>
        <v>155540</v>
      </c>
      <c r="O4" s="4">
        <f>IF($N$44=0,0,N4/$N$44)</f>
        <v>0.12441539004776707</v>
      </c>
      <c r="P4" s="65">
        <f t="shared" ref="P4:P43" si="4">IF(F4=0,0,N4/F4)</f>
        <v>77.77</v>
      </c>
      <c r="Q4" s="17">
        <f t="shared" ref="Q4:Q9" si="5">K4*U4</f>
        <v>226240</v>
      </c>
      <c r="R4" s="4">
        <f t="shared" ref="R4:R43" si="6">IF($Q$44=0,0,Q4/$Q$44)</f>
        <v>4.7700347362430541E-2</v>
      </c>
      <c r="S4" s="65">
        <f t="shared" ref="S4:S5" si="7">IF(F4=0,0,Q4/F4)</f>
        <v>113.12</v>
      </c>
      <c r="T4" s="88">
        <f>IFERROR(N4/Q4,0)</f>
        <v>0.6875</v>
      </c>
      <c r="U4" s="89">
        <f>SUMPRODUCT(($M$3=$AC$3:$AG$3)*(AC4:AG4))</f>
        <v>3.2000000000000001E-2</v>
      </c>
      <c r="W4" s="219">
        <v>1.7999999999999999E-2</v>
      </c>
      <c r="X4" s="220">
        <v>0.02</v>
      </c>
      <c r="Y4" s="220">
        <v>0.02</v>
      </c>
      <c r="Z4" s="220">
        <v>2.1999999999999999E-2</v>
      </c>
      <c r="AA4" s="221">
        <v>2.8000000000000001E-2</v>
      </c>
      <c r="AC4" s="219">
        <f>W4+1%</f>
        <v>2.7999999999999997E-2</v>
      </c>
      <c r="AD4" s="220">
        <f t="shared" ref="AD4:AD9" si="8">X4+1%</f>
        <v>0.03</v>
      </c>
      <c r="AE4" s="220">
        <f t="shared" ref="AE4:AE9" si="9">Y4+1%</f>
        <v>0.03</v>
      </c>
      <c r="AF4" s="220">
        <f t="shared" ref="AF4:AF9" si="10">Z4+1%</f>
        <v>3.2000000000000001E-2</v>
      </c>
      <c r="AG4" s="221">
        <f t="shared" ref="AG4:AG9" si="11">AA4+1%</f>
        <v>3.7999999999999999E-2</v>
      </c>
      <c r="AI4" s="234">
        <v>1</v>
      </c>
      <c r="AJ4" s="235">
        <f>1-AI4</f>
        <v>0</v>
      </c>
      <c r="AK4" s="141" t="str">
        <f>C4</f>
        <v>A</v>
      </c>
      <c r="AL4" s="132">
        <f>IFERROR($K4*AC4/$F4,0)</f>
        <v>98.97999999999999</v>
      </c>
      <c r="AM4" s="133">
        <f t="shared" ref="AM4:AM9" si="12">IFERROR($K4*AD4/$F4,0)</f>
        <v>106.05</v>
      </c>
      <c r="AN4" s="133">
        <f t="shared" ref="AN4:AN9" si="13">IFERROR($K4*AE4/$F4,0)</f>
        <v>106.05</v>
      </c>
      <c r="AO4" s="133">
        <f t="shared" ref="AO4:AO9" si="14">IFERROR($K4*AF4/$F4,0)</f>
        <v>113.12</v>
      </c>
      <c r="AP4" s="134">
        <f t="shared" ref="AP4:AP9" si="15">IFERROR($K4*AG4/$F4,0)</f>
        <v>134.33000000000001</v>
      </c>
      <c r="AT4" t="s">
        <v>18</v>
      </c>
      <c r="AU4">
        <v>1</v>
      </c>
      <c r="AV4">
        <f>SUMPRODUCT((AU4=Portfolio!$E$4:$E$43)*(Portfolio!$K$4:$K$43))</f>
        <v>31310000</v>
      </c>
      <c r="AW4">
        <f>SUMPRODUCT((AU4=Portfolio!$E$4:$E$43)*(Portfolio!$N$4:$N$43))</f>
        <v>688820</v>
      </c>
      <c r="AX4" s="2">
        <f>AV4/SUM($AV$4:$AV$6)</f>
        <v>0.81511155912018973</v>
      </c>
      <c r="AY4" s="2">
        <f>AW4/SUM($AW$4:$AW$6)</f>
        <v>0.55098244164011134</v>
      </c>
      <c r="AZ4" s="2">
        <f t="shared" ref="AZ4:AZ5" si="16">IF(AV4=0,0,AW4/AV4)</f>
        <v>2.1999999999999999E-2</v>
      </c>
    </row>
    <row r="5" spans="2:52">
      <c r="B5" s="353"/>
      <c r="C5" s="181" t="s">
        <v>75</v>
      </c>
      <c r="D5" s="182" t="s">
        <v>84</v>
      </c>
      <c r="E5" s="183">
        <v>1</v>
      </c>
      <c r="F5" s="184">
        <v>1000</v>
      </c>
      <c r="G5" s="178">
        <f t="shared" si="2"/>
        <v>0</v>
      </c>
      <c r="H5" s="179">
        <v>0</v>
      </c>
      <c r="I5" s="185"/>
      <c r="J5" s="83"/>
      <c r="K5" s="12">
        <f t="shared" ref="K5:K43" si="17">F5*SUM(G5:J5)</f>
        <v>0</v>
      </c>
      <c r="L5" s="52">
        <f>IF($K$44=0,0,K5/$K$44)</f>
        <v>0</v>
      </c>
      <c r="M5" s="46">
        <f>SUMPRODUCT(($M$3=$W$3:$AA$3)*(W5:AA5))</f>
        <v>2.1999999999999999E-2</v>
      </c>
      <c r="N5" s="18">
        <f t="shared" si="3"/>
        <v>0</v>
      </c>
      <c r="O5" s="5">
        <f>IF($N$44=0,0,N5/$N$44)</f>
        <v>0</v>
      </c>
      <c r="P5" s="66">
        <f t="shared" si="4"/>
        <v>0</v>
      </c>
      <c r="Q5" s="18">
        <f t="shared" si="5"/>
        <v>0</v>
      </c>
      <c r="R5" s="5">
        <f t="shared" si="6"/>
        <v>0</v>
      </c>
      <c r="S5" s="66">
        <f t="shared" si="7"/>
        <v>0</v>
      </c>
      <c r="T5" s="90">
        <f t="shared" ref="T5:T43" si="18">IFERROR(N5/Q5,0)</f>
        <v>0</v>
      </c>
      <c r="U5" s="91">
        <f t="shared" ref="U5:U43" si="19">SUMPRODUCT(($M$3=$AC$3:$AG$3)*(AC5:AG5))</f>
        <v>3.2000000000000001E-2</v>
      </c>
      <c r="W5" s="222">
        <v>1.7999999999999999E-2</v>
      </c>
      <c r="X5" s="223">
        <v>0.02</v>
      </c>
      <c r="Y5" s="223">
        <v>0.02</v>
      </c>
      <c r="Z5" s="223">
        <v>2.1999999999999999E-2</v>
      </c>
      <c r="AA5" s="224">
        <v>2.8000000000000001E-2</v>
      </c>
      <c r="AC5" s="222">
        <f t="shared" ref="AC5:AC9" si="20">W5+1%</f>
        <v>2.7999999999999997E-2</v>
      </c>
      <c r="AD5" s="223">
        <f t="shared" si="8"/>
        <v>0.03</v>
      </c>
      <c r="AE5" s="223">
        <f t="shared" si="9"/>
        <v>0.03</v>
      </c>
      <c r="AF5" s="223">
        <f t="shared" si="10"/>
        <v>3.2000000000000001E-2</v>
      </c>
      <c r="AG5" s="224">
        <f t="shared" si="11"/>
        <v>3.7999999999999999E-2</v>
      </c>
      <c r="AI5" s="234">
        <v>1</v>
      </c>
      <c r="AJ5" s="235">
        <f t="shared" ref="AJ5:AJ43" si="21">1-AI5</f>
        <v>0</v>
      </c>
      <c r="AK5" s="141" t="str">
        <f t="shared" ref="AK5:AK9" si="22">C5</f>
        <v>B</v>
      </c>
      <c r="AL5" s="135">
        <f t="shared" ref="AL5:AL9" si="23">IFERROR($K5*AC5/$F5,0)</f>
        <v>0</v>
      </c>
      <c r="AM5" s="136">
        <f t="shared" si="12"/>
        <v>0</v>
      </c>
      <c r="AN5" s="136">
        <f t="shared" si="13"/>
        <v>0</v>
      </c>
      <c r="AO5" s="136">
        <f t="shared" si="14"/>
        <v>0</v>
      </c>
      <c r="AP5" s="137">
        <f t="shared" si="15"/>
        <v>0</v>
      </c>
      <c r="AT5" t="s">
        <v>19</v>
      </c>
      <c r="AU5">
        <v>2</v>
      </c>
      <c r="AV5">
        <f>SUMPRODUCT((AU5=Portfolio!$E$4:$E$43)*(Portfolio!$K$4:$K$43))</f>
        <v>6414080</v>
      </c>
      <c r="AW5">
        <f>SUMPRODUCT((AU5=Portfolio!$E$4:$E$43)*(Portfolio!$N$4:$N$43))</f>
        <v>451292.48</v>
      </c>
      <c r="AX5" s="2">
        <f t="shared" ref="AX5:AX6" si="24">AV5/SUM($AV$4:$AV$6)</f>
        <v>0.16698149949286575</v>
      </c>
      <c r="AY5" s="2">
        <f t="shared" ref="AY5:AY6" si="25">AW5/SUM($AW$4:$AW$6)</f>
        <v>0.36098579095296462</v>
      </c>
      <c r="AZ5" s="2">
        <f t="shared" si="16"/>
        <v>7.0359658750748344E-2</v>
      </c>
    </row>
    <row r="6" spans="2:52">
      <c r="B6" s="353"/>
      <c r="C6" s="181" t="s">
        <v>76</v>
      </c>
      <c r="D6" s="182" t="s">
        <v>85</v>
      </c>
      <c r="E6" s="183">
        <v>1</v>
      </c>
      <c r="F6" s="184">
        <v>2000</v>
      </c>
      <c r="G6" s="178">
        <f t="shared" si="2"/>
        <v>120.00000000000003</v>
      </c>
      <c r="H6" s="179">
        <v>12000</v>
      </c>
      <c r="I6" s="185"/>
      <c r="J6" s="83"/>
      <c r="K6" s="12">
        <f t="shared" si="17"/>
        <v>24240000</v>
      </c>
      <c r="L6" s="52">
        <f t="shared" ref="L6" si="26">IF($K$44=0,0,K6/$K$44)</f>
        <v>0.63105411028659852</v>
      </c>
      <c r="M6" s="46">
        <f t="shared" ref="M6" si="27">SUMPRODUCT(($M$3=$W$3:$AA$3)*(W6:AA6))</f>
        <v>2.1999999999999999E-2</v>
      </c>
      <c r="N6" s="18">
        <f t="shared" ref="N6" si="28">K6*M6</f>
        <v>533280</v>
      </c>
      <c r="O6" s="5">
        <f t="shared" ref="O6" si="29">IF($N$44=0,0,N6/$N$44)</f>
        <v>0.42656705159234426</v>
      </c>
      <c r="P6" s="66">
        <f t="shared" ref="P6" si="30">IF(F6=0,0,N6/F6)</f>
        <v>266.64</v>
      </c>
      <c r="Q6" s="18">
        <f t="shared" si="5"/>
        <v>775680</v>
      </c>
      <c r="R6" s="5">
        <f t="shared" si="6"/>
        <v>0.16354404809976186</v>
      </c>
      <c r="S6" s="66">
        <f>IF(F6=0,0,Q6/F6)</f>
        <v>387.84</v>
      </c>
      <c r="T6" s="90">
        <f t="shared" si="18"/>
        <v>0.6875</v>
      </c>
      <c r="U6" s="91">
        <f t="shared" si="19"/>
        <v>3.2000000000000001E-2</v>
      </c>
      <c r="W6" s="222">
        <v>1.4999999999999999E-2</v>
      </c>
      <c r="X6" s="223">
        <v>1.7999999999999999E-2</v>
      </c>
      <c r="Y6" s="223">
        <v>0.02</v>
      </c>
      <c r="Z6" s="223">
        <v>2.1999999999999999E-2</v>
      </c>
      <c r="AA6" s="224">
        <v>2.8000000000000001E-2</v>
      </c>
      <c r="AC6" s="222">
        <f t="shared" si="20"/>
        <v>2.5000000000000001E-2</v>
      </c>
      <c r="AD6" s="223">
        <f t="shared" si="8"/>
        <v>2.7999999999999997E-2</v>
      </c>
      <c r="AE6" s="223">
        <f t="shared" si="9"/>
        <v>0.03</v>
      </c>
      <c r="AF6" s="223">
        <f t="shared" si="10"/>
        <v>3.2000000000000001E-2</v>
      </c>
      <c r="AG6" s="224">
        <f t="shared" si="11"/>
        <v>3.7999999999999999E-2</v>
      </c>
      <c r="AI6" s="234">
        <v>0</v>
      </c>
      <c r="AJ6" s="235">
        <f t="shared" si="21"/>
        <v>1</v>
      </c>
      <c r="AK6" s="141" t="str">
        <f t="shared" si="22"/>
        <v>C</v>
      </c>
      <c r="AL6" s="135">
        <f t="shared" si="23"/>
        <v>303</v>
      </c>
      <c r="AM6" s="136">
        <f t="shared" si="12"/>
        <v>339.35999999999996</v>
      </c>
      <c r="AN6" s="136">
        <f t="shared" si="13"/>
        <v>363.6</v>
      </c>
      <c r="AO6" s="136">
        <f t="shared" si="14"/>
        <v>387.84</v>
      </c>
      <c r="AP6" s="137">
        <f t="shared" si="15"/>
        <v>460.56</v>
      </c>
      <c r="AT6" t="s">
        <v>20</v>
      </c>
      <c r="AU6">
        <v>3</v>
      </c>
      <c r="AV6">
        <f>SUMPRODUCT((AU6=Portfolio!$E$4:$E$43)*(Portfolio!$K$4:$K$43))</f>
        <v>687839.99999999988</v>
      </c>
      <c r="AW6">
        <f>SUMPRODUCT((AU6=Portfolio!$E$4:$E$43)*(Portfolio!$N$4:$N$43))</f>
        <v>110054.39999999998</v>
      </c>
      <c r="AX6" s="2">
        <f t="shared" si="24"/>
        <v>1.7906941386944465E-2</v>
      </c>
      <c r="AY6" s="2">
        <f t="shared" si="25"/>
        <v>8.8031767406924102E-2</v>
      </c>
      <c r="AZ6" s="2">
        <f>IF(AV6=0,0,AW6/AV6)</f>
        <v>0.16</v>
      </c>
    </row>
    <row r="7" spans="2:52">
      <c r="B7" s="353"/>
      <c r="C7" s="181" t="s">
        <v>77</v>
      </c>
      <c r="D7" s="182" t="s">
        <v>86</v>
      </c>
      <c r="E7" s="183">
        <v>1</v>
      </c>
      <c r="F7" s="184"/>
      <c r="G7" s="178">
        <f t="shared" si="2"/>
        <v>0</v>
      </c>
      <c r="H7" s="179">
        <v>0</v>
      </c>
      <c r="I7" s="185"/>
      <c r="J7" s="83"/>
      <c r="K7" s="12">
        <f t="shared" ref="K7:K8" si="31">F7*SUM(G7:J7)</f>
        <v>0</v>
      </c>
      <c r="L7" s="52">
        <f t="shared" ref="L7:L24" si="32">IF($K$44=0,0,K7/$K$44)</f>
        <v>0</v>
      </c>
      <c r="M7" s="46">
        <f t="shared" ref="M7:M8" si="33">SUMPRODUCT(($M$3=$W$3:$AA$3)*(W7:AA7))</f>
        <v>2.1999999999999999E-2</v>
      </c>
      <c r="N7" s="18">
        <f t="shared" ref="N7:N8" si="34">K7*M7</f>
        <v>0</v>
      </c>
      <c r="O7" s="5">
        <f t="shared" ref="O7:O24" si="35">IF($N$44=0,0,N7/$N$44)</f>
        <v>0</v>
      </c>
      <c r="P7" s="66">
        <f t="shared" ref="P7:P8" si="36">IF(F7=0,0,N7/F7)</f>
        <v>0</v>
      </c>
      <c r="Q7" s="18">
        <f t="shared" si="5"/>
        <v>0</v>
      </c>
      <c r="R7" s="5">
        <f t="shared" si="6"/>
        <v>0</v>
      </c>
      <c r="S7" s="66">
        <f t="shared" ref="S7:S43" si="37">IF(F7=0,0,Q7/F7)</f>
        <v>0</v>
      </c>
      <c r="T7" s="90">
        <f t="shared" si="18"/>
        <v>0</v>
      </c>
      <c r="U7" s="91">
        <f t="shared" si="19"/>
        <v>3.2000000000000001E-2</v>
      </c>
      <c r="W7" s="222">
        <v>1.4999999999999999E-2</v>
      </c>
      <c r="X7" s="223">
        <v>1.7999999999999999E-2</v>
      </c>
      <c r="Y7" s="223">
        <v>0.02</v>
      </c>
      <c r="Z7" s="223">
        <v>2.1999999999999999E-2</v>
      </c>
      <c r="AA7" s="224">
        <v>2.8000000000000001E-2</v>
      </c>
      <c r="AC7" s="222">
        <f t="shared" si="20"/>
        <v>2.5000000000000001E-2</v>
      </c>
      <c r="AD7" s="223">
        <f t="shared" si="8"/>
        <v>2.7999999999999997E-2</v>
      </c>
      <c r="AE7" s="223">
        <f t="shared" si="9"/>
        <v>0.03</v>
      </c>
      <c r="AF7" s="223">
        <f t="shared" si="10"/>
        <v>3.2000000000000001E-2</v>
      </c>
      <c r="AG7" s="224">
        <f t="shared" si="11"/>
        <v>3.7999999999999999E-2</v>
      </c>
      <c r="AI7" s="234">
        <v>0</v>
      </c>
      <c r="AJ7" s="235">
        <f t="shared" si="21"/>
        <v>1</v>
      </c>
      <c r="AK7" s="141" t="str">
        <f t="shared" si="22"/>
        <v>D</v>
      </c>
      <c r="AL7" s="135">
        <f t="shared" si="23"/>
        <v>0</v>
      </c>
      <c r="AM7" s="136">
        <f t="shared" si="12"/>
        <v>0</v>
      </c>
      <c r="AN7" s="136">
        <f t="shared" si="13"/>
        <v>0</v>
      </c>
      <c r="AO7" s="136">
        <f t="shared" si="14"/>
        <v>0</v>
      </c>
      <c r="AP7" s="137">
        <f t="shared" si="15"/>
        <v>0</v>
      </c>
      <c r="AX7" s="2"/>
      <c r="AY7" s="2"/>
      <c r="AZ7" s="2"/>
    </row>
    <row r="8" spans="2:52">
      <c r="B8" s="353"/>
      <c r="C8" s="181" t="s">
        <v>78</v>
      </c>
      <c r="D8" s="182" t="s">
        <v>87</v>
      </c>
      <c r="E8" s="183">
        <v>1</v>
      </c>
      <c r="F8" s="184"/>
      <c r="G8" s="178">
        <f t="shared" si="2"/>
        <v>0</v>
      </c>
      <c r="H8" s="179">
        <v>0</v>
      </c>
      <c r="I8" s="185"/>
      <c r="J8" s="83"/>
      <c r="K8" s="12">
        <f t="shared" si="31"/>
        <v>0</v>
      </c>
      <c r="L8" s="52">
        <f t="shared" si="32"/>
        <v>0</v>
      </c>
      <c r="M8" s="46">
        <f t="shared" si="33"/>
        <v>2.1999999999999999E-2</v>
      </c>
      <c r="N8" s="18">
        <f t="shared" si="34"/>
        <v>0</v>
      </c>
      <c r="O8" s="5">
        <f t="shared" si="35"/>
        <v>0</v>
      </c>
      <c r="P8" s="66">
        <f t="shared" si="36"/>
        <v>0</v>
      </c>
      <c r="Q8" s="18">
        <f t="shared" si="5"/>
        <v>0</v>
      </c>
      <c r="R8" s="5">
        <f t="shared" si="6"/>
        <v>0</v>
      </c>
      <c r="S8" s="66">
        <f t="shared" si="37"/>
        <v>0</v>
      </c>
      <c r="T8" s="90">
        <f t="shared" si="18"/>
        <v>0</v>
      </c>
      <c r="U8" s="91">
        <f t="shared" si="19"/>
        <v>3.2000000000000001E-2</v>
      </c>
      <c r="W8" s="222">
        <v>1.4999999999999999E-2</v>
      </c>
      <c r="X8" s="223">
        <v>1.7999999999999999E-2</v>
      </c>
      <c r="Y8" s="223">
        <v>0.02</v>
      </c>
      <c r="Z8" s="223">
        <v>2.1999999999999999E-2</v>
      </c>
      <c r="AA8" s="224">
        <v>2.8000000000000001E-2</v>
      </c>
      <c r="AC8" s="222">
        <f t="shared" si="20"/>
        <v>2.5000000000000001E-2</v>
      </c>
      <c r="AD8" s="223">
        <f t="shared" si="8"/>
        <v>2.7999999999999997E-2</v>
      </c>
      <c r="AE8" s="223">
        <f t="shared" si="9"/>
        <v>0.03</v>
      </c>
      <c r="AF8" s="223">
        <f t="shared" si="10"/>
        <v>3.2000000000000001E-2</v>
      </c>
      <c r="AG8" s="224">
        <f t="shared" si="11"/>
        <v>3.7999999999999999E-2</v>
      </c>
      <c r="AI8" s="236">
        <v>0</v>
      </c>
      <c r="AJ8" s="235">
        <f t="shared" si="21"/>
        <v>1</v>
      </c>
      <c r="AK8" s="141" t="str">
        <f t="shared" si="22"/>
        <v>E</v>
      </c>
      <c r="AL8" s="135">
        <f t="shared" si="23"/>
        <v>0</v>
      </c>
      <c r="AM8" s="136">
        <f t="shared" si="12"/>
        <v>0</v>
      </c>
      <c r="AN8" s="136">
        <f t="shared" si="13"/>
        <v>0</v>
      </c>
      <c r="AO8" s="136">
        <f t="shared" si="14"/>
        <v>0</v>
      </c>
      <c r="AP8" s="137">
        <f t="shared" si="15"/>
        <v>0</v>
      </c>
      <c r="AX8" s="2"/>
      <c r="AY8" s="2"/>
      <c r="AZ8" s="2"/>
    </row>
    <row r="9" spans="2:52">
      <c r="B9" s="353"/>
      <c r="C9" s="181" t="s">
        <v>79</v>
      </c>
      <c r="D9" s="186" t="s">
        <v>60</v>
      </c>
      <c r="E9" s="183">
        <v>1</v>
      </c>
      <c r="F9" s="184"/>
      <c r="G9" s="178">
        <f t="shared" si="2"/>
        <v>0</v>
      </c>
      <c r="H9" s="179">
        <v>0</v>
      </c>
      <c r="I9" s="187"/>
      <c r="J9" s="131"/>
      <c r="K9" s="12">
        <f t="shared" si="17"/>
        <v>0</v>
      </c>
      <c r="L9" s="52">
        <f t="shared" si="32"/>
        <v>0</v>
      </c>
      <c r="M9" s="46">
        <f t="shared" ref="M9:M24" si="38">SUMPRODUCT(($M$3=$W$3:$AA$3)*(W9:AA9))</f>
        <v>2.1999999999999999E-2</v>
      </c>
      <c r="N9" s="18">
        <f t="shared" si="3"/>
        <v>0</v>
      </c>
      <c r="O9" s="5">
        <f t="shared" si="35"/>
        <v>0</v>
      </c>
      <c r="P9" s="66">
        <f t="shared" si="4"/>
        <v>0</v>
      </c>
      <c r="Q9" s="18">
        <f t="shared" si="5"/>
        <v>0</v>
      </c>
      <c r="R9" s="5">
        <f t="shared" si="6"/>
        <v>0</v>
      </c>
      <c r="S9" s="66">
        <f t="shared" si="37"/>
        <v>0</v>
      </c>
      <c r="T9" s="90">
        <f t="shared" si="18"/>
        <v>0</v>
      </c>
      <c r="U9" s="91">
        <f t="shared" si="19"/>
        <v>3.2000000000000001E-2</v>
      </c>
      <c r="V9" s="44"/>
      <c r="W9" s="222">
        <v>1.4999999999999999E-2</v>
      </c>
      <c r="X9" s="223">
        <v>1.7999999999999999E-2</v>
      </c>
      <c r="Y9" s="223">
        <v>0.02</v>
      </c>
      <c r="Z9" s="223">
        <v>2.1999999999999999E-2</v>
      </c>
      <c r="AA9" s="224">
        <v>2.8000000000000001E-2</v>
      </c>
      <c r="AC9" s="222">
        <f t="shared" si="20"/>
        <v>2.5000000000000001E-2</v>
      </c>
      <c r="AD9" s="223">
        <f t="shared" si="8"/>
        <v>2.7999999999999997E-2</v>
      </c>
      <c r="AE9" s="223">
        <f t="shared" si="9"/>
        <v>0.03</v>
      </c>
      <c r="AF9" s="223">
        <f t="shared" si="10"/>
        <v>3.2000000000000001E-2</v>
      </c>
      <c r="AG9" s="224">
        <f t="shared" si="11"/>
        <v>3.7999999999999999E-2</v>
      </c>
      <c r="AI9" s="234">
        <v>1</v>
      </c>
      <c r="AJ9" s="235">
        <f t="shared" si="21"/>
        <v>0</v>
      </c>
      <c r="AK9" s="141" t="str">
        <f t="shared" si="22"/>
        <v>F</v>
      </c>
      <c r="AL9" s="138">
        <f t="shared" si="23"/>
        <v>0</v>
      </c>
      <c r="AM9" s="139">
        <f t="shared" si="12"/>
        <v>0</v>
      </c>
      <c r="AN9" s="139">
        <f t="shared" si="13"/>
        <v>0</v>
      </c>
      <c r="AO9" s="139">
        <f t="shared" si="14"/>
        <v>0</v>
      </c>
      <c r="AP9" s="140">
        <f t="shared" si="15"/>
        <v>0</v>
      </c>
    </row>
    <row r="10" spans="2:52" ht="15" customHeight="1">
      <c r="B10" s="361" t="s">
        <v>70</v>
      </c>
      <c r="C10" s="188"/>
      <c r="D10" s="189" t="s">
        <v>2</v>
      </c>
      <c r="E10" s="190">
        <v>3</v>
      </c>
      <c r="F10" s="191">
        <v>1000</v>
      </c>
      <c r="G10" s="191">
        <v>300</v>
      </c>
      <c r="H10" s="192"/>
      <c r="I10" s="193" t="s">
        <v>76</v>
      </c>
      <c r="J10" s="80">
        <f>SUMPRODUCT((I10=$C$4:$C$9)*($S$4:$S$9))</f>
        <v>387.84</v>
      </c>
      <c r="K10" s="14">
        <f t="shared" si="17"/>
        <v>687839.99999999988</v>
      </c>
      <c r="L10" s="54">
        <f t="shared" si="32"/>
        <v>1.7906941386944465E-2</v>
      </c>
      <c r="M10" s="48">
        <f t="shared" si="38"/>
        <v>0.16</v>
      </c>
      <c r="N10" s="20">
        <f t="shared" si="3"/>
        <v>110054.39999999998</v>
      </c>
      <c r="O10" s="7">
        <f t="shared" si="35"/>
        <v>8.8031767406924102E-2</v>
      </c>
      <c r="P10" s="67">
        <f t="shared" si="4"/>
        <v>110.05439999999997</v>
      </c>
      <c r="Q10" s="20">
        <f>K10*U10</f>
        <v>797894.39999999979</v>
      </c>
      <c r="R10" s="7">
        <f t="shared" si="6"/>
        <v>0.16822772294261884</v>
      </c>
      <c r="S10" s="67">
        <f t="shared" si="37"/>
        <v>797.89439999999979</v>
      </c>
      <c r="T10" s="92">
        <f t="shared" si="18"/>
        <v>0.13793103448275862</v>
      </c>
      <c r="U10" s="93">
        <f t="shared" si="19"/>
        <v>1.1599999999999999</v>
      </c>
      <c r="V10" s="129"/>
      <c r="W10" s="225">
        <v>-0.65</v>
      </c>
      <c r="X10" s="226">
        <v>0.06</v>
      </c>
      <c r="Y10" s="226">
        <v>0.11</v>
      </c>
      <c r="Z10" s="226">
        <v>0.16</v>
      </c>
      <c r="AA10" s="227">
        <v>0.5</v>
      </c>
      <c r="AC10" s="225">
        <f>W10+1</f>
        <v>0.35</v>
      </c>
      <c r="AD10" s="226">
        <f t="shared" ref="AD10:AD19" si="39">X10+1</f>
        <v>1.06</v>
      </c>
      <c r="AE10" s="226">
        <f t="shared" ref="AE10:AE19" si="40">Y10+1</f>
        <v>1.1100000000000001</v>
      </c>
      <c r="AF10" s="226">
        <f t="shared" ref="AF10:AF19" si="41">Z10+1</f>
        <v>1.1599999999999999</v>
      </c>
      <c r="AG10" s="227">
        <f t="shared" ref="AG10:AG19" si="42">AA10+1</f>
        <v>1.5</v>
      </c>
      <c r="AI10" s="234">
        <v>0</v>
      </c>
      <c r="AJ10" s="235">
        <f t="shared" si="21"/>
        <v>1</v>
      </c>
      <c r="AL10" s="142">
        <f>SUMPRODUCT(($I10=$AK$4:$AK$9)*(AL$4:AL$9))*$F10</f>
        <v>303000</v>
      </c>
      <c r="AM10" s="143">
        <f t="shared" ref="AM10:AP14" si="43">SUMPRODUCT(($I10=$AK$4:$AK$9)*(AM$4:AM$9))*$F10</f>
        <v>339359.99999999994</v>
      </c>
      <c r="AN10" s="143">
        <f t="shared" si="43"/>
        <v>363600</v>
      </c>
      <c r="AO10" s="143">
        <f t="shared" si="43"/>
        <v>387840</v>
      </c>
      <c r="AP10" s="144">
        <f t="shared" si="43"/>
        <v>460560</v>
      </c>
    </row>
    <row r="11" spans="2:52">
      <c r="B11" s="362"/>
      <c r="C11" s="194"/>
      <c r="D11" s="195" t="s">
        <v>16</v>
      </c>
      <c r="E11" s="196">
        <v>3</v>
      </c>
      <c r="F11" s="197"/>
      <c r="G11" s="197"/>
      <c r="H11" s="198"/>
      <c r="I11" s="199" t="s">
        <v>76</v>
      </c>
      <c r="J11" s="81">
        <f t="shared" ref="J11:J14" si="44">SUMPRODUCT((I11=$C$4:$C$9)*($S$4:$S$9))</f>
        <v>387.84</v>
      </c>
      <c r="K11" s="15">
        <f t="shared" si="17"/>
        <v>0</v>
      </c>
      <c r="L11" s="55">
        <f t="shared" si="32"/>
        <v>0</v>
      </c>
      <c r="M11" s="49">
        <f t="shared" si="38"/>
        <v>0.16</v>
      </c>
      <c r="N11" s="21">
        <f t="shared" si="3"/>
        <v>0</v>
      </c>
      <c r="O11" s="8">
        <f t="shared" si="35"/>
        <v>0</v>
      </c>
      <c r="P11" s="68">
        <f t="shared" si="4"/>
        <v>0</v>
      </c>
      <c r="Q11" s="21">
        <f t="shared" ref="Q11:Q43" si="45">K11*U11</f>
        <v>0</v>
      </c>
      <c r="R11" s="8">
        <f t="shared" si="6"/>
        <v>0</v>
      </c>
      <c r="S11" s="68">
        <f t="shared" si="37"/>
        <v>0</v>
      </c>
      <c r="T11" s="94">
        <f t="shared" si="18"/>
        <v>0</v>
      </c>
      <c r="U11" s="95">
        <f t="shared" si="19"/>
        <v>1.1599999999999999</v>
      </c>
      <c r="W11" s="228">
        <v>-0.65</v>
      </c>
      <c r="X11" s="229">
        <v>0.11</v>
      </c>
      <c r="Y11" s="229">
        <v>0.17</v>
      </c>
      <c r="Z11" s="229">
        <v>0.16</v>
      </c>
      <c r="AA11" s="230">
        <v>0.5</v>
      </c>
      <c r="AC11" s="228">
        <f t="shared" ref="AC11:AC19" si="46">W11+1</f>
        <v>0.35</v>
      </c>
      <c r="AD11" s="229">
        <f t="shared" si="39"/>
        <v>1.1100000000000001</v>
      </c>
      <c r="AE11" s="229">
        <f t="shared" si="40"/>
        <v>1.17</v>
      </c>
      <c r="AF11" s="229">
        <f t="shared" si="41"/>
        <v>1.1599999999999999</v>
      </c>
      <c r="AG11" s="230">
        <f t="shared" si="42"/>
        <v>1.5</v>
      </c>
      <c r="AI11" s="234">
        <v>0</v>
      </c>
      <c r="AJ11" s="235">
        <f t="shared" si="21"/>
        <v>1</v>
      </c>
      <c r="AL11" s="145">
        <f t="shared" ref="AL11:AL14" si="47">SUMPRODUCT(($I11=$AK$4:$AK$9)*(AL$4:AL$9))*$F11</f>
        <v>0</v>
      </c>
      <c r="AM11" s="146">
        <f t="shared" si="43"/>
        <v>0</v>
      </c>
      <c r="AN11" s="146">
        <f t="shared" si="43"/>
        <v>0</v>
      </c>
      <c r="AO11" s="146">
        <f t="shared" si="43"/>
        <v>0</v>
      </c>
      <c r="AP11" s="147">
        <f t="shared" si="43"/>
        <v>0</v>
      </c>
    </row>
    <row r="12" spans="2:52">
      <c r="B12" s="362"/>
      <c r="C12" s="194"/>
      <c r="D12" s="195" t="s">
        <v>1</v>
      </c>
      <c r="E12" s="196">
        <v>3</v>
      </c>
      <c r="F12" s="197"/>
      <c r="G12" s="197"/>
      <c r="H12" s="198"/>
      <c r="I12" s="199" t="s">
        <v>76</v>
      </c>
      <c r="J12" s="81">
        <f t="shared" si="44"/>
        <v>387.84</v>
      </c>
      <c r="K12" s="15">
        <f t="shared" si="17"/>
        <v>0</v>
      </c>
      <c r="L12" s="55">
        <f t="shared" si="32"/>
        <v>0</v>
      </c>
      <c r="M12" s="49">
        <f t="shared" si="38"/>
        <v>0.16</v>
      </c>
      <c r="N12" s="21">
        <f t="shared" si="3"/>
        <v>0</v>
      </c>
      <c r="O12" s="8">
        <f t="shared" si="35"/>
        <v>0</v>
      </c>
      <c r="P12" s="68">
        <f t="shared" si="4"/>
        <v>0</v>
      </c>
      <c r="Q12" s="21">
        <f t="shared" si="45"/>
        <v>0</v>
      </c>
      <c r="R12" s="8">
        <f t="shared" si="6"/>
        <v>0</v>
      </c>
      <c r="S12" s="68">
        <f t="shared" si="37"/>
        <v>0</v>
      </c>
      <c r="T12" s="94">
        <f t="shared" si="18"/>
        <v>0</v>
      </c>
      <c r="U12" s="95">
        <f t="shared" si="19"/>
        <v>1.1599999999999999</v>
      </c>
      <c r="W12" s="228">
        <v>-0.5</v>
      </c>
      <c r="X12" s="229">
        <v>0.11</v>
      </c>
      <c r="Y12" s="229">
        <v>0.17</v>
      </c>
      <c r="Z12" s="229">
        <v>0.16</v>
      </c>
      <c r="AA12" s="230">
        <v>0.5</v>
      </c>
      <c r="AC12" s="228">
        <f t="shared" si="46"/>
        <v>0.5</v>
      </c>
      <c r="AD12" s="229">
        <f t="shared" si="39"/>
        <v>1.1100000000000001</v>
      </c>
      <c r="AE12" s="229">
        <f t="shared" si="40"/>
        <v>1.17</v>
      </c>
      <c r="AF12" s="229">
        <f t="shared" si="41"/>
        <v>1.1599999999999999</v>
      </c>
      <c r="AG12" s="230">
        <f t="shared" si="42"/>
        <v>1.5</v>
      </c>
      <c r="AI12" s="234">
        <v>0</v>
      </c>
      <c r="AJ12" s="235">
        <f t="shared" si="21"/>
        <v>1</v>
      </c>
      <c r="AL12" s="145">
        <f t="shared" si="47"/>
        <v>0</v>
      </c>
      <c r="AM12" s="146">
        <f t="shared" si="43"/>
        <v>0</v>
      </c>
      <c r="AN12" s="146">
        <f t="shared" si="43"/>
        <v>0</v>
      </c>
      <c r="AO12" s="146">
        <f t="shared" si="43"/>
        <v>0</v>
      </c>
      <c r="AP12" s="147">
        <f t="shared" si="43"/>
        <v>0</v>
      </c>
    </row>
    <row r="13" spans="2:52">
      <c r="B13" s="362"/>
      <c r="C13" s="194"/>
      <c r="D13" s="195" t="s">
        <v>3</v>
      </c>
      <c r="E13" s="196">
        <v>3</v>
      </c>
      <c r="F13" s="197"/>
      <c r="G13" s="197"/>
      <c r="H13" s="198"/>
      <c r="I13" s="199" t="s">
        <v>76</v>
      </c>
      <c r="J13" s="81">
        <f t="shared" si="44"/>
        <v>387.84</v>
      </c>
      <c r="K13" s="15">
        <f t="shared" si="17"/>
        <v>0</v>
      </c>
      <c r="L13" s="55">
        <f t="shared" si="32"/>
        <v>0</v>
      </c>
      <c r="M13" s="49">
        <f t="shared" si="38"/>
        <v>0.16</v>
      </c>
      <c r="N13" s="21">
        <f t="shared" si="3"/>
        <v>0</v>
      </c>
      <c r="O13" s="8">
        <f t="shared" si="35"/>
        <v>0</v>
      </c>
      <c r="P13" s="68">
        <f t="shared" si="4"/>
        <v>0</v>
      </c>
      <c r="Q13" s="21">
        <f t="shared" si="45"/>
        <v>0</v>
      </c>
      <c r="R13" s="8">
        <f t="shared" si="6"/>
        <v>0</v>
      </c>
      <c r="S13" s="68">
        <f t="shared" si="37"/>
        <v>0</v>
      </c>
      <c r="T13" s="94">
        <f t="shared" si="18"/>
        <v>0</v>
      </c>
      <c r="U13" s="95">
        <f t="shared" si="19"/>
        <v>1.1599999999999999</v>
      </c>
      <c r="W13" s="228">
        <v>-0.7</v>
      </c>
      <c r="X13" s="229">
        <v>0.04</v>
      </c>
      <c r="Y13" s="229">
        <v>0.09</v>
      </c>
      <c r="Z13" s="229">
        <v>0.16</v>
      </c>
      <c r="AA13" s="230">
        <v>0.6</v>
      </c>
      <c r="AC13" s="228">
        <f t="shared" si="46"/>
        <v>0.30000000000000004</v>
      </c>
      <c r="AD13" s="229">
        <f t="shared" si="39"/>
        <v>1.04</v>
      </c>
      <c r="AE13" s="229">
        <f t="shared" si="40"/>
        <v>1.0900000000000001</v>
      </c>
      <c r="AF13" s="229">
        <f t="shared" si="41"/>
        <v>1.1599999999999999</v>
      </c>
      <c r="AG13" s="230">
        <f t="shared" si="42"/>
        <v>1.6</v>
      </c>
      <c r="AI13" s="234">
        <v>0</v>
      </c>
      <c r="AJ13" s="235">
        <f t="shared" si="21"/>
        <v>1</v>
      </c>
      <c r="AL13" s="145">
        <f t="shared" si="47"/>
        <v>0</v>
      </c>
      <c r="AM13" s="146">
        <f t="shared" si="43"/>
        <v>0</v>
      </c>
      <c r="AN13" s="146">
        <f t="shared" si="43"/>
        <v>0</v>
      </c>
      <c r="AO13" s="146">
        <f t="shared" si="43"/>
        <v>0</v>
      </c>
      <c r="AP13" s="147">
        <f t="shared" si="43"/>
        <v>0</v>
      </c>
    </row>
    <row r="14" spans="2:52">
      <c r="B14" s="363"/>
      <c r="C14" s="200"/>
      <c r="D14" s="201" t="s">
        <v>43</v>
      </c>
      <c r="E14" s="202">
        <v>3</v>
      </c>
      <c r="F14" s="203"/>
      <c r="G14" s="203"/>
      <c r="H14" s="204"/>
      <c r="I14" s="205" t="s">
        <v>76</v>
      </c>
      <c r="J14" s="82">
        <f t="shared" si="44"/>
        <v>387.84</v>
      </c>
      <c r="K14" s="16">
        <f t="shared" si="17"/>
        <v>0</v>
      </c>
      <c r="L14" s="56">
        <f t="shared" si="32"/>
        <v>0</v>
      </c>
      <c r="M14" s="50">
        <f t="shared" si="38"/>
        <v>0.16</v>
      </c>
      <c r="N14" s="22">
        <f t="shared" si="3"/>
        <v>0</v>
      </c>
      <c r="O14" s="9">
        <f t="shared" si="35"/>
        <v>0</v>
      </c>
      <c r="P14" s="69">
        <f t="shared" si="4"/>
        <v>0</v>
      </c>
      <c r="Q14" s="22">
        <f t="shared" si="45"/>
        <v>0</v>
      </c>
      <c r="R14" s="9">
        <f t="shared" si="6"/>
        <v>0</v>
      </c>
      <c r="S14" s="69">
        <f t="shared" si="37"/>
        <v>0</v>
      </c>
      <c r="T14" s="96">
        <f t="shared" si="18"/>
        <v>0</v>
      </c>
      <c r="U14" s="97">
        <f t="shared" si="19"/>
        <v>1.1599999999999999</v>
      </c>
      <c r="W14" s="228">
        <v>-0.7</v>
      </c>
      <c r="X14" s="229">
        <v>0.04</v>
      </c>
      <c r="Y14" s="229">
        <v>0.09</v>
      </c>
      <c r="Z14" s="229">
        <v>0.16</v>
      </c>
      <c r="AA14" s="230">
        <v>0.6</v>
      </c>
      <c r="AC14" s="228">
        <f t="shared" si="46"/>
        <v>0.30000000000000004</v>
      </c>
      <c r="AD14" s="229">
        <f t="shared" si="39"/>
        <v>1.04</v>
      </c>
      <c r="AE14" s="229">
        <f t="shared" si="40"/>
        <v>1.0900000000000001</v>
      </c>
      <c r="AF14" s="229">
        <f t="shared" si="41"/>
        <v>1.1599999999999999</v>
      </c>
      <c r="AG14" s="230">
        <f t="shared" si="42"/>
        <v>1.6</v>
      </c>
      <c r="AI14" s="234">
        <v>0</v>
      </c>
      <c r="AJ14" s="235">
        <f t="shared" si="21"/>
        <v>1</v>
      </c>
      <c r="AL14" s="148">
        <f t="shared" si="47"/>
        <v>0</v>
      </c>
      <c r="AM14" s="149">
        <f t="shared" si="43"/>
        <v>0</v>
      </c>
      <c r="AN14" s="149">
        <f t="shared" si="43"/>
        <v>0</v>
      </c>
      <c r="AO14" s="149">
        <f t="shared" si="43"/>
        <v>0</v>
      </c>
      <c r="AP14" s="150">
        <f t="shared" si="43"/>
        <v>0</v>
      </c>
    </row>
    <row r="15" spans="2:52" ht="15" customHeight="1">
      <c r="B15" s="361" t="s">
        <v>71</v>
      </c>
      <c r="C15" s="188"/>
      <c r="D15" s="189" t="s">
        <v>2</v>
      </c>
      <c r="E15" s="190">
        <v>3</v>
      </c>
      <c r="F15" s="191"/>
      <c r="G15" s="191">
        <v>560</v>
      </c>
      <c r="H15" s="192"/>
      <c r="I15" s="206"/>
      <c r="J15" s="84"/>
      <c r="K15" s="14">
        <f t="shared" si="17"/>
        <v>0</v>
      </c>
      <c r="L15" s="54">
        <f t="shared" si="32"/>
        <v>0</v>
      </c>
      <c r="M15" s="48">
        <f t="shared" si="38"/>
        <v>0.16</v>
      </c>
      <c r="N15" s="20">
        <f>K15*M15</f>
        <v>0</v>
      </c>
      <c r="O15" s="7">
        <f t="shared" si="35"/>
        <v>0</v>
      </c>
      <c r="P15" s="67">
        <f>IF(F15=0,0,N15/F15)</f>
        <v>0</v>
      </c>
      <c r="Q15" s="20">
        <f t="shared" si="45"/>
        <v>0</v>
      </c>
      <c r="R15" s="7">
        <f t="shared" si="6"/>
        <v>0</v>
      </c>
      <c r="S15" s="67">
        <f t="shared" si="37"/>
        <v>0</v>
      </c>
      <c r="T15" s="92">
        <f t="shared" si="18"/>
        <v>0</v>
      </c>
      <c r="U15" s="93">
        <f t="shared" si="19"/>
        <v>1.1599999999999999</v>
      </c>
      <c r="W15" s="225">
        <v>-0.65</v>
      </c>
      <c r="X15" s="226">
        <v>0.06</v>
      </c>
      <c r="Y15" s="226">
        <v>0.11</v>
      </c>
      <c r="Z15" s="226">
        <v>0.16</v>
      </c>
      <c r="AA15" s="227">
        <v>0.5</v>
      </c>
      <c r="AC15" s="225">
        <f t="shared" si="46"/>
        <v>0.35</v>
      </c>
      <c r="AD15" s="226">
        <f t="shared" si="39"/>
        <v>1.06</v>
      </c>
      <c r="AE15" s="226">
        <f t="shared" si="40"/>
        <v>1.1100000000000001</v>
      </c>
      <c r="AF15" s="226">
        <f t="shared" si="41"/>
        <v>1.1599999999999999</v>
      </c>
      <c r="AG15" s="227">
        <f t="shared" si="42"/>
        <v>1.5</v>
      </c>
      <c r="AI15" s="234">
        <v>0</v>
      </c>
      <c r="AJ15" s="235">
        <f t="shared" si="21"/>
        <v>1</v>
      </c>
    </row>
    <row r="16" spans="2:52" ht="15" customHeight="1">
      <c r="B16" s="362"/>
      <c r="C16" s="194"/>
      <c r="D16" s="195" t="s">
        <v>16</v>
      </c>
      <c r="E16" s="196">
        <v>3</v>
      </c>
      <c r="F16" s="197"/>
      <c r="G16" s="197">
        <f>G11</f>
        <v>0</v>
      </c>
      <c r="H16" s="198"/>
      <c r="I16" s="207"/>
      <c r="J16" s="85"/>
      <c r="K16" s="15">
        <f t="shared" si="17"/>
        <v>0</v>
      </c>
      <c r="L16" s="55">
        <f t="shared" si="32"/>
        <v>0</v>
      </c>
      <c r="M16" s="49">
        <f t="shared" si="38"/>
        <v>0.16</v>
      </c>
      <c r="N16" s="21">
        <f>K16*M16</f>
        <v>0</v>
      </c>
      <c r="O16" s="8">
        <f t="shared" si="35"/>
        <v>0</v>
      </c>
      <c r="P16" s="68">
        <f>IF(F16=0,0,N16/F16)</f>
        <v>0</v>
      </c>
      <c r="Q16" s="21">
        <f t="shared" si="45"/>
        <v>0</v>
      </c>
      <c r="R16" s="8">
        <f t="shared" si="6"/>
        <v>0</v>
      </c>
      <c r="S16" s="68">
        <f t="shared" si="37"/>
        <v>0</v>
      </c>
      <c r="T16" s="94">
        <f t="shared" si="18"/>
        <v>0</v>
      </c>
      <c r="U16" s="95">
        <f t="shared" si="19"/>
        <v>1.1599999999999999</v>
      </c>
      <c r="W16" s="228">
        <v>-0.65</v>
      </c>
      <c r="X16" s="229">
        <v>0.11</v>
      </c>
      <c r="Y16" s="229">
        <v>0.17</v>
      </c>
      <c r="Z16" s="229">
        <v>0.16</v>
      </c>
      <c r="AA16" s="230">
        <v>0.5</v>
      </c>
      <c r="AC16" s="228">
        <f t="shared" si="46"/>
        <v>0.35</v>
      </c>
      <c r="AD16" s="229">
        <f t="shared" si="39"/>
        <v>1.1100000000000001</v>
      </c>
      <c r="AE16" s="229">
        <f t="shared" si="40"/>
        <v>1.17</v>
      </c>
      <c r="AF16" s="229">
        <f t="shared" si="41"/>
        <v>1.1599999999999999</v>
      </c>
      <c r="AG16" s="230">
        <f t="shared" si="42"/>
        <v>1.5</v>
      </c>
      <c r="AI16" s="234">
        <v>0</v>
      </c>
      <c r="AJ16" s="235">
        <f t="shared" si="21"/>
        <v>1</v>
      </c>
    </row>
    <row r="17" spans="2:42" ht="15" customHeight="1">
      <c r="B17" s="362"/>
      <c r="C17" s="194"/>
      <c r="D17" s="195" t="s">
        <v>1</v>
      </c>
      <c r="E17" s="196">
        <v>3</v>
      </c>
      <c r="F17" s="197"/>
      <c r="G17" s="197">
        <f>G12</f>
        <v>0</v>
      </c>
      <c r="H17" s="198"/>
      <c r="I17" s="207"/>
      <c r="J17" s="85"/>
      <c r="K17" s="15">
        <f t="shared" si="17"/>
        <v>0</v>
      </c>
      <c r="L17" s="55">
        <f t="shared" si="32"/>
        <v>0</v>
      </c>
      <c r="M17" s="49">
        <f t="shared" si="38"/>
        <v>0.16</v>
      </c>
      <c r="N17" s="21">
        <f>K17*M17</f>
        <v>0</v>
      </c>
      <c r="O17" s="8">
        <f t="shared" si="35"/>
        <v>0</v>
      </c>
      <c r="P17" s="68">
        <f>IF(F17=0,0,N17/F17)</f>
        <v>0</v>
      </c>
      <c r="Q17" s="21">
        <f t="shared" si="45"/>
        <v>0</v>
      </c>
      <c r="R17" s="8">
        <f t="shared" si="6"/>
        <v>0</v>
      </c>
      <c r="S17" s="68">
        <f t="shared" si="37"/>
        <v>0</v>
      </c>
      <c r="T17" s="94">
        <f t="shared" si="18"/>
        <v>0</v>
      </c>
      <c r="U17" s="95">
        <f t="shared" si="19"/>
        <v>1.1599999999999999</v>
      </c>
      <c r="W17" s="228">
        <v>-0.5</v>
      </c>
      <c r="X17" s="229">
        <v>0.11</v>
      </c>
      <c r="Y17" s="229">
        <v>0.17</v>
      </c>
      <c r="Z17" s="229">
        <v>0.16</v>
      </c>
      <c r="AA17" s="230">
        <v>0.5</v>
      </c>
      <c r="AC17" s="228">
        <f t="shared" si="46"/>
        <v>0.5</v>
      </c>
      <c r="AD17" s="229">
        <f t="shared" si="39"/>
        <v>1.1100000000000001</v>
      </c>
      <c r="AE17" s="229">
        <f t="shared" si="40"/>
        <v>1.17</v>
      </c>
      <c r="AF17" s="229">
        <f t="shared" si="41"/>
        <v>1.1599999999999999</v>
      </c>
      <c r="AG17" s="230">
        <f t="shared" si="42"/>
        <v>1.5</v>
      </c>
      <c r="AI17" s="234">
        <v>0</v>
      </c>
      <c r="AJ17" s="235">
        <f t="shared" si="21"/>
        <v>1</v>
      </c>
    </row>
    <row r="18" spans="2:42" ht="15" customHeight="1">
      <c r="B18" s="362"/>
      <c r="C18" s="194"/>
      <c r="D18" s="195" t="s">
        <v>3</v>
      </c>
      <c r="E18" s="196">
        <v>3</v>
      </c>
      <c r="F18" s="197"/>
      <c r="G18" s="197">
        <f>G13</f>
        <v>0</v>
      </c>
      <c r="H18" s="198"/>
      <c r="I18" s="207"/>
      <c r="J18" s="85"/>
      <c r="K18" s="15">
        <f t="shared" si="17"/>
        <v>0</v>
      </c>
      <c r="L18" s="55">
        <f t="shared" si="32"/>
        <v>0</v>
      </c>
      <c r="M18" s="49">
        <f t="shared" si="38"/>
        <v>0.16</v>
      </c>
      <c r="N18" s="21">
        <f>K18*M18</f>
        <v>0</v>
      </c>
      <c r="O18" s="8">
        <f t="shared" si="35"/>
        <v>0</v>
      </c>
      <c r="P18" s="68">
        <f>IF(F18=0,0,N18/F18)</f>
        <v>0</v>
      </c>
      <c r="Q18" s="21">
        <f t="shared" si="45"/>
        <v>0</v>
      </c>
      <c r="R18" s="8">
        <f t="shared" si="6"/>
        <v>0</v>
      </c>
      <c r="S18" s="68">
        <f t="shared" si="37"/>
        <v>0</v>
      </c>
      <c r="T18" s="94">
        <f t="shared" si="18"/>
        <v>0</v>
      </c>
      <c r="U18" s="95">
        <f t="shared" si="19"/>
        <v>1.1599999999999999</v>
      </c>
      <c r="W18" s="228">
        <v>-0.7</v>
      </c>
      <c r="X18" s="229">
        <v>0.04</v>
      </c>
      <c r="Y18" s="229">
        <v>0.09</v>
      </c>
      <c r="Z18" s="229">
        <v>0.16</v>
      </c>
      <c r="AA18" s="230">
        <v>0.6</v>
      </c>
      <c r="AC18" s="228">
        <f t="shared" si="46"/>
        <v>0.30000000000000004</v>
      </c>
      <c r="AD18" s="229">
        <f t="shared" si="39"/>
        <v>1.04</v>
      </c>
      <c r="AE18" s="229">
        <f t="shared" si="40"/>
        <v>1.0900000000000001</v>
      </c>
      <c r="AF18" s="229">
        <f t="shared" si="41"/>
        <v>1.1599999999999999</v>
      </c>
      <c r="AG18" s="230">
        <f t="shared" si="42"/>
        <v>1.6</v>
      </c>
      <c r="AI18" s="234">
        <v>0</v>
      </c>
      <c r="AJ18" s="235">
        <f t="shared" si="21"/>
        <v>1</v>
      </c>
    </row>
    <row r="19" spans="2:42" ht="15" customHeight="1">
      <c r="B19" s="363"/>
      <c r="C19" s="200"/>
      <c r="D19" s="201" t="s">
        <v>43</v>
      </c>
      <c r="E19" s="202">
        <v>3</v>
      </c>
      <c r="F19" s="203"/>
      <c r="G19" s="203">
        <f>G14</f>
        <v>0</v>
      </c>
      <c r="H19" s="204"/>
      <c r="I19" s="208"/>
      <c r="J19" s="86"/>
      <c r="K19" s="16">
        <f t="shared" si="17"/>
        <v>0</v>
      </c>
      <c r="L19" s="56">
        <f t="shared" si="32"/>
        <v>0</v>
      </c>
      <c r="M19" s="50">
        <f t="shared" si="38"/>
        <v>0.16</v>
      </c>
      <c r="N19" s="22">
        <f>K19*M19</f>
        <v>0</v>
      </c>
      <c r="O19" s="9">
        <f t="shared" si="35"/>
        <v>0</v>
      </c>
      <c r="P19" s="69">
        <f>IF(F19=0,0,N19/F19)</f>
        <v>0</v>
      </c>
      <c r="Q19" s="22">
        <f t="shared" si="45"/>
        <v>0</v>
      </c>
      <c r="R19" s="9">
        <f t="shared" si="6"/>
        <v>0</v>
      </c>
      <c r="S19" s="69">
        <f t="shared" si="37"/>
        <v>0</v>
      </c>
      <c r="T19" s="96">
        <f t="shared" si="18"/>
        <v>0</v>
      </c>
      <c r="U19" s="97">
        <f t="shared" si="19"/>
        <v>1.1599999999999999</v>
      </c>
      <c r="W19" s="228">
        <v>-0.7</v>
      </c>
      <c r="X19" s="229">
        <v>0.04</v>
      </c>
      <c r="Y19" s="229">
        <v>0.09</v>
      </c>
      <c r="Z19" s="229">
        <v>0.16</v>
      </c>
      <c r="AA19" s="230">
        <v>0.6</v>
      </c>
      <c r="AC19" s="228">
        <f t="shared" si="46"/>
        <v>0.30000000000000004</v>
      </c>
      <c r="AD19" s="229">
        <f t="shared" si="39"/>
        <v>1.04</v>
      </c>
      <c r="AE19" s="229">
        <f t="shared" si="40"/>
        <v>1.0900000000000001</v>
      </c>
      <c r="AF19" s="229">
        <f t="shared" si="41"/>
        <v>1.1599999999999999</v>
      </c>
      <c r="AG19" s="230">
        <f t="shared" si="42"/>
        <v>1.6</v>
      </c>
      <c r="AI19" s="234">
        <v>0</v>
      </c>
      <c r="AJ19" s="235">
        <f t="shared" si="21"/>
        <v>1</v>
      </c>
    </row>
    <row r="20" spans="2:42">
      <c r="B20" s="364" t="s">
        <v>72</v>
      </c>
      <c r="C20" s="209"/>
      <c r="D20" s="175" t="s">
        <v>46</v>
      </c>
      <c r="E20" s="176">
        <v>2</v>
      </c>
      <c r="F20" s="177">
        <v>2000</v>
      </c>
      <c r="G20" s="210">
        <v>200</v>
      </c>
      <c r="H20" s="211">
        <v>900</v>
      </c>
      <c r="I20" s="212" t="s">
        <v>74</v>
      </c>
      <c r="J20" s="78">
        <f t="shared" ref="J20:J26" si="48">SUMPRODUCT((I20=$C$4:$C$9)*($S$4:$S$9))</f>
        <v>113.12</v>
      </c>
      <c r="K20" s="11">
        <f t="shared" si="17"/>
        <v>2426240</v>
      </c>
      <c r="L20" s="51">
        <f t="shared" si="32"/>
        <v>6.3163726259973463E-2</v>
      </c>
      <c r="M20" s="45">
        <f t="shared" si="38"/>
        <v>2.7E-2</v>
      </c>
      <c r="N20" s="17">
        <f t="shared" si="3"/>
        <v>65508.479999999996</v>
      </c>
      <c r="O20" s="4">
        <f t="shared" si="35"/>
        <v>5.239978841864696E-2</v>
      </c>
      <c r="P20" s="65">
        <f t="shared" si="4"/>
        <v>32.754239999999996</v>
      </c>
      <c r="Q20" s="17">
        <f t="shared" si="45"/>
        <v>606560</v>
      </c>
      <c r="R20" s="4">
        <f t="shared" si="6"/>
        <v>0.12788685774467765</v>
      </c>
      <c r="S20" s="65">
        <f t="shared" si="37"/>
        <v>303.27999999999997</v>
      </c>
      <c r="T20" s="88">
        <f t="shared" si="18"/>
        <v>0.108</v>
      </c>
      <c r="U20" s="89">
        <f t="shared" si="19"/>
        <v>0.25</v>
      </c>
      <c r="W20" s="219">
        <v>-0.05</v>
      </c>
      <c r="X20" s="220">
        <v>0.04</v>
      </c>
      <c r="Y20" s="220">
        <v>2.5999999999999999E-2</v>
      </c>
      <c r="Z20" s="220">
        <v>2.7E-2</v>
      </c>
      <c r="AA20" s="221">
        <v>0.06</v>
      </c>
      <c r="AC20" s="219">
        <v>0.25</v>
      </c>
      <c r="AD20" s="220">
        <v>0.25</v>
      </c>
      <c r="AE20" s="220">
        <v>0.25</v>
      </c>
      <c r="AF20" s="220">
        <v>0.25</v>
      </c>
      <c r="AG20" s="221">
        <v>0.25</v>
      </c>
      <c r="AI20" s="234">
        <v>1</v>
      </c>
      <c r="AJ20" s="235">
        <f t="shared" si="21"/>
        <v>0</v>
      </c>
      <c r="AL20" s="151">
        <f t="shared" ref="AL20:AP26" si="49">SUMPRODUCT(($I20=$AK$4:$AK$9)*(AL$4:AL$9))*$F20</f>
        <v>197959.99999999997</v>
      </c>
      <c r="AM20" s="152">
        <f t="shared" si="49"/>
        <v>212100</v>
      </c>
      <c r="AN20" s="152">
        <f t="shared" si="49"/>
        <v>212100</v>
      </c>
      <c r="AO20" s="152">
        <f t="shared" si="49"/>
        <v>226240</v>
      </c>
      <c r="AP20" s="153">
        <f t="shared" si="49"/>
        <v>268660</v>
      </c>
    </row>
    <row r="21" spans="2:42">
      <c r="B21" s="353"/>
      <c r="C21" s="213"/>
      <c r="D21" s="182" t="s">
        <v>4</v>
      </c>
      <c r="E21" s="183">
        <v>2</v>
      </c>
      <c r="F21" s="184">
        <v>500</v>
      </c>
      <c r="G21" s="178">
        <v>1400</v>
      </c>
      <c r="H21" s="179">
        <v>100</v>
      </c>
      <c r="I21" s="214" t="s">
        <v>75</v>
      </c>
      <c r="J21" s="79">
        <f t="shared" si="48"/>
        <v>0</v>
      </c>
      <c r="K21" s="12">
        <f t="shared" si="17"/>
        <v>750000</v>
      </c>
      <c r="L21" s="52">
        <f t="shared" si="32"/>
        <v>1.9525189055897233E-2</v>
      </c>
      <c r="M21" s="46">
        <f t="shared" si="38"/>
        <v>0.1</v>
      </c>
      <c r="N21" s="18">
        <f t="shared" si="3"/>
        <v>75000</v>
      </c>
      <c r="O21" s="5">
        <f t="shared" si="35"/>
        <v>5.9991990829256339E-2</v>
      </c>
      <c r="P21" s="66">
        <f t="shared" si="4"/>
        <v>150</v>
      </c>
      <c r="Q21" s="18">
        <f t="shared" si="45"/>
        <v>825000.00000000012</v>
      </c>
      <c r="R21" s="5">
        <f t="shared" si="6"/>
        <v>0.17394265635610504</v>
      </c>
      <c r="S21" s="66">
        <f t="shared" si="37"/>
        <v>1650.0000000000002</v>
      </c>
      <c r="T21" s="90">
        <f t="shared" si="18"/>
        <v>9.0909090909090898E-2</v>
      </c>
      <c r="U21" s="91">
        <f t="shared" si="19"/>
        <v>1.1000000000000001</v>
      </c>
      <c r="V21" s="44"/>
      <c r="W21" s="222">
        <v>-0.1</v>
      </c>
      <c r="X21" s="223">
        <v>0.16</v>
      </c>
      <c r="Y21" s="223">
        <v>0.08</v>
      </c>
      <c r="Z21" s="223">
        <v>0.1</v>
      </c>
      <c r="AA21" s="224">
        <v>0.2</v>
      </c>
      <c r="AC21" s="222">
        <f t="shared" ref="AC21" si="50">W21+1</f>
        <v>0.9</v>
      </c>
      <c r="AD21" s="223">
        <f t="shared" ref="AD21" si="51">X21+1</f>
        <v>1.1599999999999999</v>
      </c>
      <c r="AE21" s="223">
        <f t="shared" ref="AE21" si="52">Y21+1</f>
        <v>1.08</v>
      </c>
      <c r="AF21" s="223">
        <f t="shared" ref="AF21" si="53">Z21+1</f>
        <v>1.1000000000000001</v>
      </c>
      <c r="AG21" s="224">
        <f t="shared" ref="AG21" si="54">AA21+1</f>
        <v>1.2</v>
      </c>
      <c r="AI21" s="234">
        <v>1</v>
      </c>
      <c r="AJ21" s="235">
        <f t="shared" si="21"/>
        <v>0</v>
      </c>
      <c r="AL21" s="135">
        <f t="shared" si="49"/>
        <v>0</v>
      </c>
      <c r="AM21" s="136">
        <f t="shared" si="49"/>
        <v>0</v>
      </c>
      <c r="AN21" s="136">
        <f t="shared" si="49"/>
        <v>0</v>
      </c>
      <c r="AO21" s="136">
        <f t="shared" si="49"/>
        <v>0</v>
      </c>
      <c r="AP21" s="137">
        <f t="shared" si="49"/>
        <v>0</v>
      </c>
    </row>
    <row r="22" spans="2:42">
      <c r="B22" s="353"/>
      <c r="C22" s="213"/>
      <c r="D22" s="182" t="s">
        <v>64</v>
      </c>
      <c r="E22" s="183">
        <v>2</v>
      </c>
      <c r="F22" s="184"/>
      <c r="G22" s="178"/>
      <c r="H22" s="179"/>
      <c r="I22" s="214"/>
      <c r="J22" s="79">
        <f t="shared" si="48"/>
        <v>0</v>
      </c>
      <c r="K22" s="12">
        <f t="shared" si="17"/>
        <v>0</v>
      </c>
      <c r="L22" s="52">
        <f t="shared" si="32"/>
        <v>0</v>
      </c>
      <c r="M22" s="46">
        <f t="shared" si="38"/>
        <v>0.05</v>
      </c>
      <c r="N22" s="18">
        <f t="shared" si="3"/>
        <v>0</v>
      </c>
      <c r="O22" s="5">
        <f t="shared" si="35"/>
        <v>0</v>
      </c>
      <c r="P22" s="66">
        <f t="shared" si="4"/>
        <v>0</v>
      </c>
      <c r="Q22" s="18">
        <f t="shared" si="45"/>
        <v>0</v>
      </c>
      <c r="R22" s="5">
        <f t="shared" si="6"/>
        <v>0</v>
      </c>
      <c r="S22" s="66">
        <f t="shared" si="37"/>
        <v>0</v>
      </c>
      <c r="T22" s="90">
        <f t="shared" si="18"/>
        <v>0</v>
      </c>
      <c r="U22" s="91">
        <f t="shared" si="19"/>
        <v>0.55000000000000004</v>
      </c>
      <c r="W22" s="222">
        <v>-0.05</v>
      </c>
      <c r="X22" s="223">
        <v>0.08</v>
      </c>
      <c r="Y22" s="223">
        <v>0.04</v>
      </c>
      <c r="Z22" s="223">
        <v>0.05</v>
      </c>
      <c r="AA22" s="224">
        <v>0.1</v>
      </c>
      <c r="AC22" s="222">
        <f>W22+0.5</f>
        <v>0.45</v>
      </c>
      <c r="AD22" s="223">
        <f t="shared" ref="AD22:AG22" si="55">X22+0.5</f>
        <v>0.57999999999999996</v>
      </c>
      <c r="AE22" s="223">
        <f t="shared" si="55"/>
        <v>0.54</v>
      </c>
      <c r="AF22" s="223">
        <f t="shared" si="55"/>
        <v>0.55000000000000004</v>
      </c>
      <c r="AG22" s="224">
        <f t="shared" si="55"/>
        <v>0.6</v>
      </c>
      <c r="AI22" s="234">
        <v>1</v>
      </c>
      <c r="AJ22" s="235">
        <f t="shared" si="21"/>
        <v>0</v>
      </c>
      <c r="AL22" s="135">
        <f t="shared" si="49"/>
        <v>0</v>
      </c>
      <c r="AM22" s="136">
        <f t="shared" si="49"/>
        <v>0</v>
      </c>
      <c r="AN22" s="136">
        <f t="shared" si="49"/>
        <v>0</v>
      </c>
      <c r="AO22" s="136">
        <f t="shared" si="49"/>
        <v>0</v>
      </c>
      <c r="AP22" s="137">
        <f t="shared" si="49"/>
        <v>0</v>
      </c>
    </row>
    <row r="23" spans="2:42">
      <c r="B23" s="353"/>
      <c r="C23" s="213"/>
      <c r="D23" s="182" t="s">
        <v>67</v>
      </c>
      <c r="E23" s="183">
        <v>2</v>
      </c>
      <c r="F23" s="184">
        <v>500</v>
      </c>
      <c r="G23" s="178">
        <v>1200</v>
      </c>
      <c r="H23" s="179">
        <v>100</v>
      </c>
      <c r="I23" s="214" t="s">
        <v>75</v>
      </c>
      <c r="J23" s="79">
        <f t="shared" si="48"/>
        <v>0</v>
      </c>
      <c r="K23" s="12">
        <f t="shared" si="17"/>
        <v>650000</v>
      </c>
      <c r="L23" s="52">
        <f t="shared" si="32"/>
        <v>1.6921830515110935E-2</v>
      </c>
      <c r="M23" s="46">
        <f t="shared" si="38"/>
        <v>0.08</v>
      </c>
      <c r="N23" s="18">
        <f t="shared" si="3"/>
        <v>52000</v>
      </c>
      <c r="O23" s="5">
        <f t="shared" si="35"/>
        <v>4.1594446974951058E-2</v>
      </c>
      <c r="P23" s="66">
        <f t="shared" si="4"/>
        <v>104</v>
      </c>
      <c r="Q23" s="18">
        <f t="shared" si="45"/>
        <v>702000</v>
      </c>
      <c r="R23" s="5">
        <f t="shared" si="6"/>
        <v>0.1480093875902857</v>
      </c>
      <c r="S23" s="66">
        <f t="shared" si="37"/>
        <v>1404</v>
      </c>
      <c r="T23" s="90">
        <f t="shared" si="18"/>
        <v>7.407407407407407E-2</v>
      </c>
      <c r="U23" s="91">
        <f t="shared" si="19"/>
        <v>1.08</v>
      </c>
      <c r="W23" s="222">
        <v>-0.1</v>
      </c>
      <c r="X23" s="223">
        <v>0.09</v>
      </c>
      <c r="Y23" s="223">
        <v>7.0000000000000007E-2</v>
      </c>
      <c r="Z23" s="223">
        <v>0.08</v>
      </c>
      <c r="AA23" s="224">
        <v>0.2</v>
      </c>
      <c r="AC23" s="222">
        <f>W23+1</f>
        <v>0.9</v>
      </c>
      <c r="AD23" s="223">
        <f t="shared" ref="AD23:AG23" si="56">X23+1</f>
        <v>1.0900000000000001</v>
      </c>
      <c r="AE23" s="223">
        <f t="shared" si="56"/>
        <v>1.07</v>
      </c>
      <c r="AF23" s="223">
        <f t="shared" si="56"/>
        <v>1.08</v>
      </c>
      <c r="AG23" s="224">
        <f t="shared" si="56"/>
        <v>1.2</v>
      </c>
      <c r="AI23" s="234">
        <v>1</v>
      </c>
      <c r="AJ23" s="235">
        <f t="shared" si="21"/>
        <v>0</v>
      </c>
      <c r="AL23" s="135">
        <f t="shared" si="49"/>
        <v>0</v>
      </c>
      <c r="AM23" s="136">
        <f t="shared" si="49"/>
        <v>0</v>
      </c>
      <c r="AN23" s="136">
        <f t="shared" si="49"/>
        <v>0</v>
      </c>
      <c r="AO23" s="136">
        <f t="shared" si="49"/>
        <v>0</v>
      </c>
      <c r="AP23" s="137">
        <f t="shared" si="49"/>
        <v>0</v>
      </c>
    </row>
    <row r="24" spans="2:42">
      <c r="B24" s="353"/>
      <c r="C24" s="213"/>
      <c r="D24" s="182" t="s">
        <v>5</v>
      </c>
      <c r="E24" s="183">
        <v>2</v>
      </c>
      <c r="F24" s="184"/>
      <c r="G24" s="178"/>
      <c r="H24" s="179"/>
      <c r="I24" s="185"/>
      <c r="J24" s="83"/>
      <c r="K24" s="12">
        <f t="shared" si="17"/>
        <v>0</v>
      </c>
      <c r="L24" s="52">
        <f t="shared" si="32"/>
        <v>0</v>
      </c>
      <c r="M24" s="46">
        <f t="shared" si="38"/>
        <v>0.2</v>
      </c>
      <c r="N24" s="18">
        <f t="shared" si="3"/>
        <v>0</v>
      </c>
      <c r="O24" s="5">
        <f t="shared" si="35"/>
        <v>0</v>
      </c>
      <c r="P24" s="66">
        <f t="shared" si="4"/>
        <v>0</v>
      </c>
      <c r="Q24" s="18">
        <f t="shared" si="45"/>
        <v>0</v>
      </c>
      <c r="R24" s="5">
        <f t="shared" si="6"/>
        <v>0</v>
      </c>
      <c r="S24" s="66">
        <f t="shared" si="37"/>
        <v>0</v>
      </c>
      <c r="T24" s="90">
        <f t="shared" si="18"/>
        <v>0</v>
      </c>
      <c r="U24" s="91">
        <f t="shared" si="19"/>
        <v>2.2000000000000002</v>
      </c>
      <c r="W24" s="222">
        <v>-0.4</v>
      </c>
      <c r="X24" s="223">
        <v>0.2</v>
      </c>
      <c r="Y24" s="223">
        <v>0.15</v>
      </c>
      <c r="Z24" s="223">
        <v>0.2</v>
      </c>
      <c r="AA24" s="224">
        <v>0.25</v>
      </c>
      <c r="AC24" s="222">
        <f>W24+2</f>
        <v>1.6</v>
      </c>
      <c r="AD24" s="223">
        <f t="shared" ref="AD24:AG24" si="57">X24+2</f>
        <v>2.2000000000000002</v>
      </c>
      <c r="AE24" s="223">
        <f t="shared" si="57"/>
        <v>2.15</v>
      </c>
      <c r="AF24" s="223">
        <f t="shared" si="57"/>
        <v>2.2000000000000002</v>
      </c>
      <c r="AG24" s="224">
        <f t="shared" si="57"/>
        <v>2.25</v>
      </c>
      <c r="AI24" s="234">
        <v>1</v>
      </c>
      <c r="AJ24" s="235">
        <f t="shared" si="21"/>
        <v>0</v>
      </c>
      <c r="AL24" s="135">
        <f t="shared" si="49"/>
        <v>0</v>
      </c>
      <c r="AM24" s="136">
        <f t="shared" si="49"/>
        <v>0</v>
      </c>
      <c r="AN24" s="136">
        <f t="shared" si="49"/>
        <v>0</v>
      </c>
      <c r="AO24" s="136">
        <f t="shared" si="49"/>
        <v>0</v>
      </c>
      <c r="AP24" s="137">
        <f t="shared" si="49"/>
        <v>0</v>
      </c>
    </row>
    <row r="25" spans="2:42">
      <c r="B25" s="353"/>
      <c r="C25" s="213"/>
      <c r="D25" s="182" t="s">
        <v>53</v>
      </c>
      <c r="E25" s="183">
        <v>2</v>
      </c>
      <c r="F25" s="184">
        <v>1000</v>
      </c>
      <c r="G25" s="178">
        <v>1000</v>
      </c>
      <c r="H25" s="179">
        <v>1200</v>
      </c>
      <c r="I25" s="214" t="s">
        <v>76</v>
      </c>
      <c r="J25" s="79">
        <f t="shared" si="48"/>
        <v>387.84</v>
      </c>
      <c r="K25" s="12">
        <f t="shared" ref="K25" si="58">F25*SUM(G25:J25)</f>
        <v>2587840</v>
      </c>
      <c r="L25" s="52">
        <f t="shared" ref="L25" si="59">IF($K$44=0,0,K25/$K$44)</f>
        <v>6.7370753661884122E-2</v>
      </c>
      <c r="M25" s="46">
        <f t="shared" ref="M25" si="60">SUMPRODUCT(($M$3=$W$3:$AA$3)*(W25:AA25))</f>
        <v>0.1</v>
      </c>
      <c r="N25" s="18">
        <f t="shared" ref="N25" si="61">K25*M25</f>
        <v>258784</v>
      </c>
      <c r="O25" s="5">
        <f t="shared" ref="O25" si="62">IF($N$44=0,0,N25/$N$44)</f>
        <v>0.2069995647301103</v>
      </c>
      <c r="P25" s="66">
        <f t="shared" ref="P25" si="63">IF(F25=0,0,N25/F25)</f>
        <v>258.78399999999999</v>
      </c>
      <c r="Q25" s="18">
        <f t="shared" si="45"/>
        <v>1811488</v>
      </c>
      <c r="R25" s="5">
        <f t="shared" si="6"/>
        <v>0.38193337536631267</v>
      </c>
      <c r="S25" s="66">
        <f t="shared" si="37"/>
        <v>1811.4880000000001</v>
      </c>
      <c r="T25" s="90">
        <f t="shared" si="18"/>
        <v>0.14285714285714285</v>
      </c>
      <c r="U25" s="91">
        <f t="shared" si="19"/>
        <v>0.7</v>
      </c>
      <c r="W25" s="222">
        <v>-0.15</v>
      </c>
      <c r="X25" s="223">
        <v>0.12</v>
      </c>
      <c r="Y25" s="223">
        <v>0.09</v>
      </c>
      <c r="Z25" s="223">
        <v>0.1</v>
      </c>
      <c r="AA25" s="224">
        <v>0.18</v>
      </c>
      <c r="AC25" s="222">
        <f>W25+60%</f>
        <v>0.44999999999999996</v>
      </c>
      <c r="AD25" s="223">
        <f t="shared" ref="AD25:AD26" si="64">X25+60%</f>
        <v>0.72</v>
      </c>
      <c r="AE25" s="223">
        <f t="shared" ref="AE25:AE26" si="65">Y25+60%</f>
        <v>0.69</v>
      </c>
      <c r="AF25" s="223">
        <f t="shared" ref="AF25:AF26" si="66">Z25+60%</f>
        <v>0.7</v>
      </c>
      <c r="AG25" s="224">
        <f t="shared" ref="AG25:AG26" si="67">AA25+60%</f>
        <v>0.78</v>
      </c>
      <c r="AI25" s="234">
        <v>1</v>
      </c>
      <c r="AJ25" s="235">
        <f t="shared" si="21"/>
        <v>0</v>
      </c>
      <c r="AL25" s="135">
        <f t="shared" si="49"/>
        <v>303000</v>
      </c>
      <c r="AM25" s="136">
        <f t="shared" si="49"/>
        <v>339359.99999999994</v>
      </c>
      <c r="AN25" s="136">
        <f t="shared" si="49"/>
        <v>363600</v>
      </c>
      <c r="AO25" s="136">
        <f t="shared" si="49"/>
        <v>387840</v>
      </c>
      <c r="AP25" s="137">
        <f t="shared" si="49"/>
        <v>460560</v>
      </c>
    </row>
    <row r="26" spans="2:42">
      <c r="B26" s="365"/>
      <c r="C26" s="215"/>
      <c r="D26" s="186" t="s">
        <v>54</v>
      </c>
      <c r="E26" s="216">
        <v>2</v>
      </c>
      <c r="F26" s="217"/>
      <c r="G26" s="178"/>
      <c r="H26" s="179"/>
      <c r="I26" s="214"/>
      <c r="J26" s="79">
        <f t="shared" si="48"/>
        <v>0</v>
      </c>
      <c r="K26" s="13">
        <f t="shared" si="17"/>
        <v>0</v>
      </c>
      <c r="L26" s="53">
        <f t="shared" ref="L26:L31" si="68">IF($K$44=0,0,K26/$K$44)</f>
        <v>0</v>
      </c>
      <c r="M26" s="47">
        <f t="shared" ref="M26:M31" si="69">SUMPRODUCT(($M$3=$W$3:$AA$3)*(W26:AA26))</f>
        <v>0.1</v>
      </c>
      <c r="N26" s="19">
        <f t="shared" si="3"/>
        <v>0</v>
      </c>
      <c r="O26" s="6">
        <f t="shared" ref="O26:O31" si="70">IF($N$44=0,0,N26/$N$44)</f>
        <v>0</v>
      </c>
      <c r="P26" s="70">
        <f t="shared" si="4"/>
        <v>0</v>
      </c>
      <c r="Q26" s="19">
        <f t="shared" si="45"/>
        <v>0</v>
      </c>
      <c r="R26" s="6">
        <f t="shared" si="6"/>
        <v>0</v>
      </c>
      <c r="S26" s="70">
        <f t="shared" si="37"/>
        <v>0</v>
      </c>
      <c r="T26" s="90">
        <f t="shared" si="18"/>
        <v>0</v>
      </c>
      <c r="U26" s="91">
        <f t="shared" si="19"/>
        <v>0.7</v>
      </c>
      <c r="W26" s="222">
        <v>-0.15</v>
      </c>
      <c r="X26" s="223">
        <v>0.12</v>
      </c>
      <c r="Y26" s="223">
        <v>0.09</v>
      </c>
      <c r="Z26" s="223">
        <v>0.1</v>
      </c>
      <c r="AA26" s="224">
        <v>0.18</v>
      </c>
      <c r="AC26" s="222">
        <f t="shared" ref="AC26" si="71">W26+60%</f>
        <v>0.44999999999999996</v>
      </c>
      <c r="AD26" s="223">
        <f t="shared" si="64"/>
        <v>0.72</v>
      </c>
      <c r="AE26" s="223">
        <f t="shared" si="65"/>
        <v>0.69</v>
      </c>
      <c r="AF26" s="223">
        <f t="shared" si="66"/>
        <v>0.7</v>
      </c>
      <c r="AG26" s="224">
        <f t="shared" si="67"/>
        <v>0.78</v>
      </c>
      <c r="AI26" s="234">
        <v>1</v>
      </c>
      <c r="AJ26" s="235">
        <f t="shared" si="21"/>
        <v>0</v>
      </c>
      <c r="AL26" s="138">
        <f t="shared" si="49"/>
        <v>0</v>
      </c>
      <c r="AM26" s="139">
        <f t="shared" si="49"/>
        <v>0</v>
      </c>
      <c r="AN26" s="139">
        <f t="shared" si="49"/>
        <v>0</v>
      </c>
      <c r="AO26" s="139">
        <f t="shared" si="49"/>
        <v>0</v>
      </c>
      <c r="AP26" s="140">
        <f t="shared" si="49"/>
        <v>0</v>
      </c>
    </row>
    <row r="27" spans="2:42">
      <c r="B27" s="364" t="s">
        <v>73</v>
      </c>
      <c r="C27" s="209"/>
      <c r="D27" s="175" t="s">
        <v>46</v>
      </c>
      <c r="E27" s="176">
        <v>2</v>
      </c>
      <c r="F27" s="177"/>
      <c r="G27" s="210"/>
      <c r="H27" s="211"/>
      <c r="I27" s="185"/>
      <c r="J27" s="83"/>
      <c r="K27" s="11">
        <f t="shared" ref="K27:K33" si="72">F27*SUM(G27:J27)</f>
        <v>0</v>
      </c>
      <c r="L27" s="51">
        <f t="shared" si="68"/>
        <v>0</v>
      </c>
      <c r="M27" s="45">
        <f t="shared" si="69"/>
        <v>2.7E-2</v>
      </c>
      <c r="N27" s="17">
        <f t="shared" ref="N27:N33" si="73">K27*M27</f>
        <v>0</v>
      </c>
      <c r="O27" s="4">
        <f t="shared" si="70"/>
        <v>0</v>
      </c>
      <c r="P27" s="65">
        <f t="shared" ref="P27:P33" si="74">IF(F27=0,0,N27/F27)</f>
        <v>0</v>
      </c>
      <c r="Q27" s="17">
        <f t="shared" ref="Q27:Q33" si="75">K27*U27</f>
        <v>0</v>
      </c>
      <c r="R27" s="4">
        <f t="shared" si="6"/>
        <v>0</v>
      </c>
      <c r="S27" s="65">
        <f t="shared" ref="S27:S33" si="76">IF(F27=0,0,Q27/F27)</f>
        <v>0</v>
      </c>
      <c r="T27" s="88">
        <f t="shared" ref="T27:T33" si="77">IFERROR(N27/Q27,0)</f>
        <v>0</v>
      </c>
      <c r="U27" s="89">
        <f t="shared" ref="U27:U33" si="78">SUMPRODUCT(($M$3=$AC$3:$AG$3)*(AC27:AG27))</f>
        <v>0.25</v>
      </c>
      <c r="W27" s="219">
        <v>-0.05</v>
      </c>
      <c r="X27" s="220">
        <v>0.04</v>
      </c>
      <c r="Y27" s="220">
        <v>2.5999999999999999E-2</v>
      </c>
      <c r="Z27" s="220">
        <v>2.7E-2</v>
      </c>
      <c r="AA27" s="221">
        <v>0.06</v>
      </c>
      <c r="AC27" s="219">
        <v>0.25</v>
      </c>
      <c r="AD27" s="220">
        <v>0.25</v>
      </c>
      <c r="AE27" s="220">
        <v>0.25</v>
      </c>
      <c r="AF27" s="220">
        <v>0.25</v>
      </c>
      <c r="AG27" s="221">
        <v>0.25</v>
      </c>
      <c r="AI27" s="234">
        <v>1</v>
      </c>
      <c r="AJ27" s="235">
        <f t="shared" si="21"/>
        <v>0</v>
      </c>
    </row>
    <row r="28" spans="2:42">
      <c r="B28" s="353"/>
      <c r="C28" s="213"/>
      <c r="D28" s="182" t="s">
        <v>4</v>
      </c>
      <c r="E28" s="183">
        <v>2</v>
      </c>
      <c r="F28" s="184"/>
      <c r="G28" s="178"/>
      <c r="H28" s="179"/>
      <c r="I28" s="185"/>
      <c r="J28" s="83"/>
      <c r="K28" s="12">
        <f t="shared" si="72"/>
        <v>0</v>
      </c>
      <c r="L28" s="52">
        <f t="shared" si="68"/>
        <v>0</v>
      </c>
      <c r="M28" s="46">
        <f t="shared" si="69"/>
        <v>0.1</v>
      </c>
      <c r="N28" s="18">
        <f t="shared" si="73"/>
        <v>0</v>
      </c>
      <c r="O28" s="5">
        <f t="shared" si="70"/>
        <v>0</v>
      </c>
      <c r="P28" s="66">
        <f t="shared" si="74"/>
        <v>0</v>
      </c>
      <c r="Q28" s="18">
        <f t="shared" si="75"/>
        <v>0</v>
      </c>
      <c r="R28" s="5">
        <f t="shared" si="6"/>
        <v>0</v>
      </c>
      <c r="S28" s="66">
        <f t="shared" si="76"/>
        <v>0</v>
      </c>
      <c r="T28" s="90">
        <f t="shared" si="77"/>
        <v>0</v>
      </c>
      <c r="U28" s="91">
        <f t="shared" si="78"/>
        <v>1.1000000000000001</v>
      </c>
      <c r="V28" s="44"/>
      <c r="W28" s="222">
        <v>-0.1</v>
      </c>
      <c r="X28" s="223">
        <v>0.16</v>
      </c>
      <c r="Y28" s="223">
        <v>0.08</v>
      </c>
      <c r="Z28" s="223">
        <v>0.1</v>
      </c>
      <c r="AA28" s="224">
        <v>0.2</v>
      </c>
      <c r="AC28" s="222">
        <f t="shared" ref="AC28" si="79">W28+1</f>
        <v>0.9</v>
      </c>
      <c r="AD28" s="223">
        <f t="shared" ref="AD28" si="80">X28+1</f>
        <v>1.1599999999999999</v>
      </c>
      <c r="AE28" s="223">
        <f t="shared" ref="AE28" si="81">Y28+1</f>
        <v>1.08</v>
      </c>
      <c r="AF28" s="223">
        <f t="shared" ref="AF28" si="82">Z28+1</f>
        <v>1.1000000000000001</v>
      </c>
      <c r="AG28" s="224">
        <f t="shared" ref="AG28" si="83">AA28+1</f>
        <v>1.2</v>
      </c>
      <c r="AI28" s="234">
        <v>1</v>
      </c>
      <c r="AJ28" s="235">
        <f t="shared" si="21"/>
        <v>0</v>
      </c>
    </row>
    <row r="29" spans="2:42">
      <c r="B29" s="353"/>
      <c r="C29" s="213"/>
      <c r="D29" s="182" t="s">
        <v>64</v>
      </c>
      <c r="E29" s="183">
        <v>2</v>
      </c>
      <c r="F29" s="184"/>
      <c r="G29" s="178"/>
      <c r="H29" s="179"/>
      <c r="I29" s="185"/>
      <c r="J29" s="83"/>
      <c r="K29" s="12">
        <f t="shared" si="72"/>
        <v>0</v>
      </c>
      <c r="L29" s="52">
        <f t="shared" si="68"/>
        <v>0</v>
      </c>
      <c r="M29" s="46">
        <f t="shared" si="69"/>
        <v>0.05</v>
      </c>
      <c r="N29" s="18">
        <f t="shared" si="73"/>
        <v>0</v>
      </c>
      <c r="O29" s="5">
        <f t="shared" si="70"/>
        <v>0</v>
      </c>
      <c r="P29" s="66">
        <f t="shared" si="74"/>
        <v>0</v>
      </c>
      <c r="Q29" s="18">
        <f t="shared" si="75"/>
        <v>0</v>
      </c>
      <c r="R29" s="5">
        <f t="shared" si="6"/>
        <v>0</v>
      </c>
      <c r="S29" s="66">
        <f t="shared" si="76"/>
        <v>0</v>
      </c>
      <c r="T29" s="90">
        <f t="shared" si="77"/>
        <v>0</v>
      </c>
      <c r="U29" s="91">
        <f t="shared" si="78"/>
        <v>0.55000000000000004</v>
      </c>
      <c r="W29" s="222">
        <v>-0.05</v>
      </c>
      <c r="X29" s="223">
        <v>0.08</v>
      </c>
      <c r="Y29" s="223">
        <v>0.04</v>
      </c>
      <c r="Z29" s="223">
        <v>0.05</v>
      </c>
      <c r="AA29" s="224">
        <v>0.1</v>
      </c>
      <c r="AC29" s="222">
        <f>W29+0.5</f>
        <v>0.45</v>
      </c>
      <c r="AD29" s="223">
        <f t="shared" ref="AD29" si="84">X29+0.5</f>
        <v>0.57999999999999996</v>
      </c>
      <c r="AE29" s="223">
        <f t="shared" ref="AE29" si="85">Y29+0.5</f>
        <v>0.54</v>
      </c>
      <c r="AF29" s="223">
        <f t="shared" ref="AF29" si="86">Z29+0.5</f>
        <v>0.55000000000000004</v>
      </c>
      <c r="AG29" s="224">
        <f t="shared" ref="AG29" si="87">AA29+0.5</f>
        <v>0.6</v>
      </c>
      <c r="AI29" s="234">
        <v>1</v>
      </c>
      <c r="AJ29" s="235">
        <f t="shared" si="21"/>
        <v>0</v>
      </c>
    </row>
    <row r="30" spans="2:42">
      <c r="B30" s="353"/>
      <c r="C30" s="213"/>
      <c r="D30" s="182" t="s">
        <v>67</v>
      </c>
      <c r="E30" s="183">
        <v>2</v>
      </c>
      <c r="F30" s="184"/>
      <c r="G30" s="178"/>
      <c r="H30" s="179"/>
      <c r="I30" s="185"/>
      <c r="J30" s="83"/>
      <c r="K30" s="12">
        <f t="shared" si="72"/>
        <v>0</v>
      </c>
      <c r="L30" s="52">
        <f t="shared" si="68"/>
        <v>0</v>
      </c>
      <c r="M30" s="46">
        <f t="shared" si="69"/>
        <v>0.08</v>
      </c>
      <c r="N30" s="18">
        <f t="shared" si="73"/>
        <v>0</v>
      </c>
      <c r="O30" s="5">
        <f t="shared" si="70"/>
        <v>0</v>
      </c>
      <c r="P30" s="66">
        <f t="shared" si="74"/>
        <v>0</v>
      </c>
      <c r="Q30" s="18">
        <f t="shared" si="75"/>
        <v>0</v>
      </c>
      <c r="R30" s="5">
        <f t="shared" si="6"/>
        <v>0</v>
      </c>
      <c r="S30" s="66">
        <f t="shared" si="76"/>
        <v>0</v>
      </c>
      <c r="T30" s="90">
        <f t="shared" si="77"/>
        <v>0</v>
      </c>
      <c r="U30" s="91">
        <f t="shared" si="78"/>
        <v>1.08</v>
      </c>
      <c r="W30" s="222">
        <v>-0.1</v>
      </c>
      <c r="X30" s="223">
        <v>0.09</v>
      </c>
      <c r="Y30" s="223">
        <v>7.0000000000000007E-2</v>
      </c>
      <c r="Z30" s="223">
        <v>0.08</v>
      </c>
      <c r="AA30" s="224">
        <v>0.2</v>
      </c>
      <c r="AC30" s="222">
        <f>W30+1</f>
        <v>0.9</v>
      </c>
      <c r="AD30" s="223">
        <f t="shared" ref="AD30" si="88">X30+1</f>
        <v>1.0900000000000001</v>
      </c>
      <c r="AE30" s="223">
        <f t="shared" ref="AE30" si="89">Y30+1</f>
        <v>1.07</v>
      </c>
      <c r="AF30" s="223">
        <f t="shared" ref="AF30" si="90">Z30+1</f>
        <v>1.08</v>
      </c>
      <c r="AG30" s="224">
        <f t="shared" ref="AG30" si="91">AA30+1</f>
        <v>1.2</v>
      </c>
      <c r="AI30" s="234">
        <v>1</v>
      </c>
      <c r="AJ30" s="235">
        <f t="shared" si="21"/>
        <v>0</v>
      </c>
    </row>
    <row r="31" spans="2:42">
      <c r="B31" s="353"/>
      <c r="C31" s="213"/>
      <c r="D31" s="182" t="s">
        <v>5</v>
      </c>
      <c r="E31" s="183">
        <v>2</v>
      </c>
      <c r="F31" s="184"/>
      <c r="G31" s="178"/>
      <c r="H31" s="179"/>
      <c r="I31" s="185"/>
      <c r="J31" s="83"/>
      <c r="K31" s="12">
        <f t="shared" si="72"/>
        <v>0</v>
      </c>
      <c r="L31" s="52">
        <f t="shared" si="68"/>
        <v>0</v>
      </c>
      <c r="M31" s="46">
        <f t="shared" si="69"/>
        <v>0.2</v>
      </c>
      <c r="N31" s="18">
        <f t="shared" si="73"/>
        <v>0</v>
      </c>
      <c r="O31" s="5">
        <f t="shared" si="70"/>
        <v>0</v>
      </c>
      <c r="P31" s="66">
        <f t="shared" si="74"/>
        <v>0</v>
      </c>
      <c r="Q31" s="18">
        <f t="shared" si="75"/>
        <v>0</v>
      </c>
      <c r="R31" s="5">
        <f t="shared" si="6"/>
        <v>0</v>
      </c>
      <c r="S31" s="66">
        <f t="shared" si="76"/>
        <v>0</v>
      </c>
      <c r="T31" s="90">
        <f t="shared" si="77"/>
        <v>0</v>
      </c>
      <c r="U31" s="91">
        <f t="shared" si="78"/>
        <v>2.2000000000000002</v>
      </c>
      <c r="W31" s="222">
        <v>-0.4</v>
      </c>
      <c r="X31" s="223">
        <v>0.2</v>
      </c>
      <c r="Y31" s="223">
        <v>0.15</v>
      </c>
      <c r="Z31" s="223">
        <v>0.2</v>
      </c>
      <c r="AA31" s="224">
        <v>0.25</v>
      </c>
      <c r="AC31" s="222">
        <f>W31+2</f>
        <v>1.6</v>
      </c>
      <c r="AD31" s="223">
        <f t="shared" ref="AD31" si="92">X31+2</f>
        <v>2.2000000000000002</v>
      </c>
      <c r="AE31" s="223">
        <f t="shared" ref="AE31" si="93">Y31+2</f>
        <v>2.15</v>
      </c>
      <c r="AF31" s="223">
        <f t="shared" ref="AF31" si="94">Z31+2</f>
        <v>2.2000000000000002</v>
      </c>
      <c r="AG31" s="224">
        <f t="shared" ref="AG31" si="95">AA31+2</f>
        <v>2.25</v>
      </c>
      <c r="AI31" s="234">
        <v>1</v>
      </c>
      <c r="AJ31" s="235">
        <f t="shared" si="21"/>
        <v>0</v>
      </c>
    </row>
    <row r="32" spans="2:42">
      <c r="B32" s="353"/>
      <c r="C32" s="213"/>
      <c r="D32" s="182" t="s">
        <v>53</v>
      </c>
      <c r="E32" s="183">
        <v>2</v>
      </c>
      <c r="F32" s="184"/>
      <c r="G32" s="178"/>
      <c r="H32" s="179"/>
      <c r="I32" s="185"/>
      <c r="J32" s="83"/>
      <c r="K32" s="12">
        <f t="shared" si="72"/>
        <v>0</v>
      </c>
      <c r="L32" s="52">
        <f t="shared" ref="L32" si="96">IF($K$44=0,0,K32/$K$44)</f>
        <v>0</v>
      </c>
      <c r="M32" s="46">
        <f t="shared" ref="M32" si="97">SUMPRODUCT(($M$3=$W$3:$AA$3)*(W32:AA32))</f>
        <v>0.1</v>
      </c>
      <c r="N32" s="18">
        <f t="shared" si="73"/>
        <v>0</v>
      </c>
      <c r="O32" s="5">
        <f t="shared" ref="O32" si="98">IF($N$44=0,0,N32/$N$44)</f>
        <v>0</v>
      </c>
      <c r="P32" s="66">
        <f t="shared" si="74"/>
        <v>0</v>
      </c>
      <c r="Q32" s="18">
        <f t="shared" si="75"/>
        <v>0</v>
      </c>
      <c r="R32" s="5">
        <f t="shared" si="6"/>
        <v>0</v>
      </c>
      <c r="S32" s="66">
        <f t="shared" si="76"/>
        <v>0</v>
      </c>
      <c r="T32" s="90">
        <f t="shared" si="77"/>
        <v>0</v>
      </c>
      <c r="U32" s="91">
        <f t="shared" si="78"/>
        <v>0.7</v>
      </c>
      <c r="W32" s="222">
        <v>-0.15</v>
      </c>
      <c r="X32" s="223">
        <v>0.12</v>
      </c>
      <c r="Y32" s="223">
        <v>0.09</v>
      </c>
      <c r="Z32" s="223">
        <v>0.1</v>
      </c>
      <c r="AA32" s="224">
        <v>0.18</v>
      </c>
      <c r="AC32" s="222">
        <f>W32+60%</f>
        <v>0.44999999999999996</v>
      </c>
      <c r="AD32" s="223">
        <f t="shared" ref="AD32:AD33" si="99">X32+60%</f>
        <v>0.72</v>
      </c>
      <c r="AE32" s="223">
        <f t="shared" ref="AE32:AE33" si="100">Y32+60%</f>
        <v>0.69</v>
      </c>
      <c r="AF32" s="223">
        <f t="shared" ref="AF32:AF33" si="101">Z32+60%</f>
        <v>0.7</v>
      </c>
      <c r="AG32" s="224">
        <f t="shared" ref="AG32:AG33" si="102">AA32+60%</f>
        <v>0.78</v>
      </c>
      <c r="AI32" s="234">
        <v>1</v>
      </c>
      <c r="AJ32" s="235">
        <f t="shared" si="21"/>
        <v>0</v>
      </c>
    </row>
    <row r="33" spans="2:42">
      <c r="B33" s="353"/>
      <c r="C33" s="213"/>
      <c r="D33" s="182" t="s">
        <v>54</v>
      </c>
      <c r="E33" s="183">
        <v>2</v>
      </c>
      <c r="F33" s="184"/>
      <c r="G33" s="178"/>
      <c r="H33" s="179"/>
      <c r="I33" s="185"/>
      <c r="J33" s="83"/>
      <c r="K33" s="12">
        <f t="shared" si="72"/>
        <v>0</v>
      </c>
      <c r="L33" s="52">
        <f>IF($K$44=0,0,K33/$K$44)</f>
        <v>0</v>
      </c>
      <c r="M33" s="46">
        <f t="shared" ref="M33:M40" si="103">SUMPRODUCT(($M$3=$W$3:$AA$3)*(W33:AA33))</f>
        <v>0.1</v>
      </c>
      <c r="N33" s="18">
        <f t="shared" si="73"/>
        <v>0</v>
      </c>
      <c r="O33" s="5">
        <f>IF($N$44=0,0,N33/$N$44)</f>
        <v>0</v>
      </c>
      <c r="P33" s="66">
        <f t="shared" si="74"/>
        <v>0</v>
      </c>
      <c r="Q33" s="18">
        <f t="shared" si="75"/>
        <v>0</v>
      </c>
      <c r="R33" s="5">
        <f t="shared" si="6"/>
        <v>0</v>
      </c>
      <c r="S33" s="66">
        <f t="shared" si="76"/>
        <v>0</v>
      </c>
      <c r="T33" s="90">
        <f t="shared" si="77"/>
        <v>0</v>
      </c>
      <c r="U33" s="91">
        <f t="shared" si="78"/>
        <v>0.7</v>
      </c>
      <c r="W33" s="222">
        <v>-0.15</v>
      </c>
      <c r="X33" s="223">
        <v>0.12</v>
      </c>
      <c r="Y33" s="223">
        <v>0.09</v>
      </c>
      <c r="Z33" s="223">
        <v>0.1</v>
      </c>
      <c r="AA33" s="224">
        <v>0.18</v>
      </c>
      <c r="AC33" s="222">
        <f t="shared" ref="AC33" si="104">W33+60%</f>
        <v>0.44999999999999996</v>
      </c>
      <c r="AD33" s="223">
        <f t="shared" si="99"/>
        <v>0.72</v>
      </c>
      <c r="AE33" s="223">
        <f t="shared" si="100"/>
        <v>0.69</v>
      </c>
      <c r="AF33" s="223">
        <f t="shared" si="101"/>
        <v>0.7</v>
      </c>
      <c r="AG33" s="224">
        <f t="shared" si="102"/>
        <v>0.78</v>
      </c>
      <c r="AI33" s="234">
        <v>1</v>
      </c>
      <c r="AJ33" s="235">
        <f t="shared" si="21"/>
        <v>0</v>
      </c>
    </row>
    <row r="34" spans="2:42" ht="15" customHeight="1">
      <c r="B34" s="361" t="s">
        <v>58</v>
      </c>
      <c r="C34" s="188"/>
      <c r="D34" s="189" t="s">
        <v>55</v>
      </c>
      <c r="E34" s="190">
        <v>2</v>
      </c>
      <c r="F34" s="191">
        <v>0</v>
      </c>
      <c r="G34" s="191">
        <v>0</v>
      </c>
      <c r="H34" s="192">
        <v>0</v>
      </c>
      <c r="I34" s="206"/>
      <c r="J34" s="84"/>
      <c r="K34" s="14">
        <f t="shared" ref="K34:K38" si="105">F34*SUM(G34:J34)</f>
        <v>0</v>
      </c>
      <c r="L34" s="54">
        <f t="shared" ref="L34:L38" si="106">IF($K$44=0,0,K34/$K$44)</f>
        <v>0</v>
      </c>
      <c r="M34" s="48">
        <f t="shared" si="103"/>
        <v>0.1</v>
      </c>
      <c r="N34" s="20">
        <f>K34*M34</f>
        <v>0</v>
      </c>
      <c r="O34" s="7">
        <f t="shared" ref="O34:O38" si="107">IF($N$44=0,0,N34/$N$44)</f>
        <v>0</v>
      </c>
      <c r="P34" s="67">
        <f>IF(F34=0,0,N34/F34)</f>
        <v>0</v>
      </c>
      <c r="Q34" s="20">
        <f t="shared" si="45"/>
        <v>0</v>
      </c>
      <c r="R34" s="7">
        <f t="shared" si="6"/>
        <v>0</v>
      </c>
      <c r="S34" s="67">
        <f t="shared" ref="S34:S38" si="108">IF(F34=0,0,Q34/F34)</f>
        <v>0</v>
      </c>
      <c r="T34" s="92">
        <f t="shared" si="18"/>
        <v>0</v>
      </c>
      <c r="U34" s="93">
        <f t="shared" si="19"/>
        <v>0.15</v>
      </c>
      <c r="V34" s="44"/>
      <c r="W34" s="225">
        <v>-0.15</v>
      </c>
      <c r="X34" s="226">
        <v>0.08</v>
      </c>
      <c r="Y34" s="226">
        <v>0.08</v>
      </c>
      <c r="Z34" s="226">
        <v>0.1</v>
      </c>
      <c r="AA34" s="227">
        <v>0.16</v>
      </c>
      <c r="AC34" s="225">
        <v>0.15</v>
      </c>
      <c r="AD34" s="226">
        <v>0.15</v>
      </c>
      <c r="AE34" s="226">
        <v>0.15</v>
      </c>
      <c r="AF34" s="226">
        <v>0.15</v>
      </c>
      <c r="AG34" s="227">
        <v>0.15</v>
      </c>
      <c r="AI34" s="234">
        <v>1</v>
      </c>
      <c r="AJ34" s="235">
        <f t="shared" si="21"/>
        <v>0</v>
      </c>
    </row>
    <row r="35" spans="2:42" ht="15" customHeight="1">
      <c r="B35" s="362"/>
      <c r="C35" s="194"/>
      <c r="D35" s="195" t="s">
        <v>56</v>
      </c>
      <c r="E35" s="196">
        <v>2</v>
      </c>
      <c r="F35" s="197">
        <v>0</v>
      </c>
      <c r="G35" s="197">
        <v>0</v>
      </c>
      <c r="H35" s="198">
        <v>0</v>
      </c>
      <c r="I35" s="207"/>
      <c r="J35" s="85"/>
      <c r="K35" s="15">
        <f t="shared" si="105"/>
        <v>0</v>
      </c>
      <c r="L35" s="55">
        <f t="shared" si="106"/>
        <v>0</v>
      </c>
      <c r="M35" s="49">
        <f t="shared" si="103"/>
        <v>0.12</v>
      </c>
      <c r="N35" s="21">
        <f>K35*M35</f>
        <v>0</v>
      </c>
      <c r="O35" s="8">
        <f t="shared" si="107"/>
        <v>0</v>
      </c>
      <c r="P35" s="68">
        <f>IF(F35=0,0,N35/F35)</f>
        <v>0</v>
      </c>
      <c r="Q35" s="21">
        <f t="shared" si="45"/>
        <v>0</v>
      </c>
      <c r="R35" s="8">
        <f t="shared" si="6"/>
        <v>0</v>
      </c>
      <c r="S35" s="68">
        <f t="shared" si="108"/>
        <v>0</v>
      </c>
      <c r="T35" s="94">
        <f t="shared" si="18"/>
        <v>0</v>
      </c>
      <c r="U35" s="95">
        <f t="shared" si="19"/>
        <v>0.15</v>
      </c>
      <c r="V35" s="44"/>
      <c r="W35" s="228">
        <v>-0.1</v>
      </c>
      <c r="X35" s="229">
        <v>0.08</v>
      </c>
      <c r="Y35" s="229">
        <v>0.09</v>
      </c>
      <c r="Z35" s="229">
        <v>0.12</v>
      </c>
      <c r="AA35" s="230">
        <v>0.18</v>
      </c>
      <c r="AC35" s="228">
        <v>0.15</v>
      </c>
      <c r="AD35" s="229">
        <v>0.15</v>
      </c>
      <c r="AE35" s="229">
        <v>0.15</v>
      </c>
      <c r="AF35" s="229">
        <v>0.15</v>
      </c>
      <c r="AG35" s="230">
        <v>0.15</v>
      </c>
      <c r="AI35" s="234">
        <v>1</v>
      </c>
      <c r="AJ35" s="235">
        <f t="shared" si="21"/>
        <v>0</v>
      </c>
    </row>
    <row r="36" spans="2:42" ht="15" customHeight="1">
      <c r="B36" s="362"/>
      <c r="C36" s="194"/>
      <c r="D36" s="195" t="s">
        <v>57</v>
      </c>
      <c r="E36" s="196">
        <v>2</v>
      </c>
      <c r="F36" s="197">
        <v>0</v>
      </c>
      <c r="G36" s="197">
        <v>0</v>
      </c>
      <c r="H36" s="198">
        <v>0</v>
      </c>
      <c r="I36" s="207"/>
      <c r="J36" s="85"/>
      <c r="K36" s="15">
        <f t="shared" si="105"/>
        <v>0</v>
      </c>
      <c r="L36" s="55">
        <f t="shared" si="106"/>
        <v>0</v>
      </c>
      <c r="M36" s="49">
        <f t="shared" si="103"/>
        <v>0.15</v>
      </c>
      <c r="N36" s="21">
        <f>K36*M36</f>
        <v>0</v>
      </c>
      <c r="O36" s="8">
        <f t="shared" si="107"/>
        <v>0</v>
      </c>
      <c r="P36" s="68">
        <f>IF(F36=0,0,N36/F36)</f>
        <v>0</v>
      </c>
      <c r="Q36" s="21">
        <f t="shared" si="45"/>
        <v>0</v>
      </c>
      <c r="R36" s="8">
        <f t="shared" si="6"/>
        <v>0</v>
      </c>
      <c r="S36" s="68">
        <f t="shared" si="108"/>
        <v>0</v>
      </c>
      <c r="T36" s="94">
        <f t="shared" si="18"/>
        <v>0</v>
      </c>
      <c r="U36" s="95">
        <f t="shared" si="19"/>
        <v>0.15</v>
      </c>
      <c r="V36" s="44"/>
      <c r="W36" s="228">
        <v>-0.2</v>
      </c>
      <c r="X36" s="229">
        <v>0.08</v>
      </c>
      <c r="Y36" s="229">
        <v>0.09</v>
      </c>
      <c r="Z36" s="229">
        <v>0.15</v>
      </c>
      <c r="AA36" s="230">
        <v>0.18</v>
      </c>
      <c r="AC36" s="228">
        <v>0.15</v>
      </c>
      <c r="AD36" s="229">
        <v>0.15</v>
      </c>
      <c r="AE36" s="229">
        <v>0.15</v>
      </c>
      <c r="AF36" s="229">
        <v>0.15</v>
      </c>
      <c r="AG36" s="230">
        <v>0.15</v>
      </c>
      <c r="AI36" s="234">
        <v>1</v>
      </c>
      <c r="AJ36" s="235">
        <f t="shared" si="21"/>
        <v>0</v>
      </c>
    </row>
    <row r="37" spans="2:42" ht="15" customHeight="1">
      <c r="B37" s="362"/>
      <c r="C37" s="194"/>
      <c r="D37" s="218" t="s">
        <v>59</v>
      </c>
      <c r="E37" s="196">
        <v>2</v>
      </c>
      <c r="F37" s="197">
        <v>0</v>
      </c>
      <c r="G37" s="197">
        <v>0</v>
      </c>
      <c r="H37" s="198">
        <v>0</v>
      </c>
      <c r="I37" s="207"/>
      <c r="J37" s="85"/>
      <c r="K37" s="15">
        <f t="shared" si="105"/>
        <v>0</v>
      </c>
      <c r="L37" s="55">
        <f t="shared" si="106"/>
        <v>0</v>
      </c>
      <c r="M37" s="49">
        <f t="shared" si="103"/>
        <v>0</v>
      </c>
      <c r="N37" s="21">
        <f>K37*M37</f>
        <v>0</v>
      </c>
      <c r="O37" s="8">
        <f t="shared" si="107"/>
        <v>0</v>
      </c>
      <c r="P37" s="68">
        <f>IF(F37=0,0,N37/F37)</f>
        <v>0</v>
      </c>
      <c r="Q37" s="21">
        <f t="shared" si="45"/>
        <v>0</v>
      </c>
      <c r="R37" s="8">
        <f t="shared" si="6"/>
        <v>0</v>
      </c>
      <c r="S37" s="68">
        <f t="shared" si="108"/>
        <v>0</v>
      </c>
      <c r="T37" s="94">
        <f t="shared" si="18"/>
        <v>0</v>
      </c>
      <c r="U37" s="95">
        <f t="shared" si="19"/>
        <v>0.15</v>
      </c>
      <c r="W37" s="228"/>
      <c r="X37" s="229"/>
      <c r="Y37" s="229"/>
      <c r="Z37" s="229"/>
      <c r="AA37" s="230"/>
      <c r="AC37" s="228">
        <v>0.15</v>
      </c>
      <c r="AD37" s="229">
        <v>0.15</v>
      </c>
      <c r="AE37" s="229">
        <v>0.15</v>
      </c>
      <c r="AF37" s="229">
        <v>0.15</v>
      </c>
      <c r="AG37" s="230">
        <v>0.15</v>
      </c>
      <c r="AI37" s="234">
        <v>1</v>
      </c>
      <c r="AJ37" s="235">
        <f t="shared" si="21"/>
        <v>0</v>
      </c>
    </row>
    <row r="38" spans="2:42" ht="15" customHeight="1">
      <c r="B38" s="363"/>
      <c r="C38" s="200"/>
      <c r="D38" s="201" t="s">
        <v>68</v>
      </c>
      <c r="E38" s="202">
        <v>2</v>
      </c>
      <c r="F38" s="203">
        <v>0</v>
      </c>
      <c r="G38" s="203">
        <v>0</v>
      </c>
      <c r="H38" s="204">
        <v>0</v>
      </c>
      <c r="I38" s="208"/>
      <c r="J38" s="86"/>
      <c r="K38" s="16">
        <f t="shared" si="105"/>
        <v>0</v>
      </c>
      <c r="L38" s="56">
        <f t="shared" si="106"/>
        <v>0</v>
      </c>
      <c r="M38" s="50">
        <f t="shared" si="103"/>
        <v>0.2</v>
      </c>
      <c r="N38" s="22">
        <f>K38*M38</f>
        <v>0</v>
      </c>
      <c r="O38" s="9">
        <f t="shared" si="107"/>
        <v>0</v>
      </c>
      <c r="P38" s="69">
        <f>IF(F38=0,0,N38/F38)</f>
        <v>0</v>
      </c>
      <c r="Q38" s="22">
        <f t="shared" si="45"/>
        <v>0</v>
      </c>
      <c r="R38" s="9">
        <f t="shared" si="6"/>
        <v>0</v>
      </c>
      <c r="S38" s="69">
        <f t="shared" si="108"/>
        <v>0</v>
      </c>
      <c r="T38" s="96">
        <f t="shared" si="18"/>
        <v>0</v>
      </c>
      <c r="U38" s="97">
        <f t="shared" si="19"/>
        <v>0.15</v>
      </c>
      <c r="W38" s="228">
        <v>-0.18</v>
      </c>
      <c r="X38" s="229">
        <v>0.15</v>
      </c>
      <c r="Y38" s="229">
        <v>0.15</v>
      </c>
      <c r="Z38" s="229">
        <v>0.2</v>
      </c>
      <c r="AA38" s="230">
        <v>0.25</v>
      </c>
      <c r="AC38" s="228">
        <v>0.15</v>
      </c>
      <c r="AD38" s="229">
        <v>0.15</v>
      </c>
      <c r="AE38" s="229">
        <v>0.15</v>
      </c>
      <c r="AF38" s="229">
        <v>0.15</v>
      </c>
      <c r="AG38" s="230">
        <v>0.15</v>
      </c>
      <c r="AI38" s="234">
        <v>1</v>
      </c>
      <c r="AJ38" s="235">
        <f t="shared" si="21"/>
        <v>0</v>
      </c>
    </row>
    <row r="39" spans="2:42">
      <c r="B39" s="353" t="s">
        <v>52</v>
      </c>
      <c r="C39" s="213"/>
      <c r="D39" s="182" t="s">
        <v>47</v>
      </c>
      <c r="E39" s="183">
        <v>1</v>
      </c>
      <c r="F39" s="184">
        <v>0</v>
      </c>
      <c r="G39" s="178"/>
      <c r="H39" s="179"/>
      <c r="I39" s="185"/>
      <c r="J39" s="87"/>
      <c r="K39" s="12">
        <f t="shared" si="17"/>
        <v>0</v>
      </c>
      <c r="L39" s="52">
        <f>IF($K$44=0,0,K39/$K$44)</f>
        <v>0</v>
      </c>
      <c r="M39" s="46">
        <f t="shared" si="103"/>
        <v>0</v>
      </c>
      <c r="N39" s="18">
        <f t="shared" si="3"/>
        <v>0</v>
      </c>
      <c r="O39" s="5">
        <f>IF($N$44=0,0,N39/$N$44)</f>
        <v>0</v>
      </c>
      <c r="P39" s="66">
        <f t="shared" si="4"/>
        <v>0</v>
      </c>
      <c r="Q39" s="18">
        <f t="shared" si="45"/>
        <v>0</v>
      </c>
      <c r="R39" s="5">
        <f t="shared" si="6"/>
        <v>0</v>
      </c>
      <c r="S39" s="66">
        <f t="shared" si="37"/>
        <v>0</v>
      </c>
      <c r="T39" s="90">
        <f t="shared" si="18"/>
        <v>0</v>
      </c>
      <c r="U39" s="91">
        <f t="shared" si="19"/>
        <v>0</v>
      </c>
      <c r="W39" s="219">
        <v>0</v>
      </c>
      <c r="X39" s="220">
        <v>0</v>
      </c>
      <c r="Y39" s="220">
        <v>0</v>
      </c>
      <c r="Z39" s="220">
        <v>0</v>
      </c>
      <c r="AA39" s="221">
        <v>0</v>
      </c>
      <c r="AC39" s="219">
        <v>0</v>
      </c>
      <c r="AD39" s="220">
        <v>0</v>
      </c>
      <c r="AE39" s="220">
        <v>0</v>
      </c>
      <c r="AF39" s="220">
        <v>0</v>
      </c>
      <c r="AG39" s="221">
        <v>0</v>
      </c>
      <c r="AI39" s="234">
        <v>0</v>
      </c>
      <c r="AJ39" s="235">
        <f t="shared" si="21"/>
        <v>1</v>
      </c>
    </row>
    <row r="40" spans="2:42">
      <c r="B40" s="353"/>
      <c r="C40" s="213"/>
      <c r="D40" s="182" t="s">
        <v>42</v>
      </c>
      <c r="E40" s="183">
        <v>1</v>
      </c>
      <c r="F40" s="184">
        <v>0</v>
      </c>
      <c r="G40" s="178"/>
      <c r="H40" s="179"/>
      <c r="I40" s="185"/>
      <c r="J40" s="87"/>
      <c r="K40" s="12">
        <f t="shared" si="17"/>
        <v>0</v>
      </c>
      <c r="L40" s="52">
        <f>IF($K$44=0,0,K40/$K$44)</f>
        <v>0</v>
      </c>
      <c r="M40" s="46">
        <f t="shared" si="103"/>
        <v>0</v>
      </c>
      <c r="N40" s="18">
        <f t="shared" si="3"/>
        <v>0</v>
      </c>
      <c r="O40" s="5">
        <f>IF($N$44=0,0,N40/$N$44)</f>
        <v>0</v>
      </c>
      <c r="P40" s="66">
        <f t="shared" si="4"/>
        <v>0</v>
      </c>
      <c r="Q40" s="18">
        <f t="shared" si="45"/>
        <v>0</v>
      </c>
      <c r="R40" s="5">
        <f t="shared" si="6"/>
        <v>0</v>
      </c>
      <c r="S40" s="66">
        <f t="shared" si="37"/>
        <v>0</v>
      </c>
      <c r="T40" s="90">
        <f t="shared" si="18"/>
        <v>0</v>
      </c>
      <c r="U40" s="91">
        <f t="shared" si="19"/>
        <v>0</v>
      </c>
      <c r="W40" s="222">
        <v>0</v>
      </c>
      <c r="X40" s="223">
        <v>0</v>
      </c>
      <c r="Y40" s="223">
        <v>0</v>
      </c>
      <c r="Z40" s="223">
        <v>0</v>
      </c>
      <c r="AA40" s="224">
        <v>0</v>
      </c>
      <c r="AC40" s="222">
        <v>0</v>
      </c>
      <c r="AD40" s="223">
        <v>0</v>
      </c>
      <c r="AE40" s="223">
        <v>0</v>
      </c>
      <c r="AF40" s="223">
        <v>0</v>
      </c>
      <c r="AG40" s="224">
        <v>0</v>
      </c>
      <c r="AI40" s="234">
        <v>0</v>
      </c>
      <c r="AJ40" s="235">
        <f t="shared" si="21"/>
        <v>1</v>
      </c>
    </row>
    <row r="41" spans="2:42">
      <c r="B41" s="353"/>
      <c r="C41" s="213"/>
      <c r="D41" s="182" t="s">
        <v>42</v>
      </c>
      <c r="E41" s="183">
        <v>1</v>
      </c>
      <c r="F41" s="184">
        <v>0</v>
      </c>
      <c r="G41" s="178"/>
      <c r="H41" s="179"/>
      <c r="I41" s="185"/>
      <c r="J41" s="87"/>
      <c r="K41" s="12">
        <f t="shared" ref="K41:K42" si="109">F41*SUM(G41:J41)</f>
        <v>0</v>
      </c>
      <c r="L41" s="52">
        <f t="shared" ref="L41:L42" si="110">IF($K$44=0,0,K41/$K$44)</f>
        <v>0</v>
      </c>
      <c r="M41" s="46">
        <f t="shared" ref="M41:M42" si="111">SUMPRODUCT(($M$3=$W$3:$AA$3)*(W41:AA41))</f>
        <v>0</v>
      </c>
      <c r="N41" s="18">
        <f t="shared" ref="N41:N42" si="112">K41*M41</f>
        <v>0</v>
      </c>
      <c r="O41" s="5">
        <f t="shared" ref="O41:O42" si="113">IF($N$44=0,0,N41/$N$44)</f>
        <v>0</v>
      </c>
      <c r="P41" s="66">
        <f t="shared" ref="P41:P42" si="114">IF(F41=0,0,N41/F41)</f>
        <v>0</v>
      </c>
      <c r="Q41" s="18">
        <f t="shared" si="45"/>
        <v>0</v>
      </c>
      <c r="R41" s="5">
        <f t="shared" si="6"/>
        <v>0</v>
      </c>
      <c r="S41" s="66">
        <f t="shared" si="37"/>
        <v>0</v>
      </c>
      <c r="T41" s="90">
        <f t="shared" si="18"/>
        <v>0</v>
      </c>
      <c r="U41" s="91">
        <f t="shared" si="19"/>
        <v>0</v>
      </c>
      <c r="W41" s="222">
        <v>0</v>
      </c>
      <c r="X41" s="223">
        <v>0</v>
      </c>
      <c r="Y41" s="223">
        <v>0</v>
      </c>
      <c r="Z41" s="223">
        <v>0</v>
      </c>
      <c r="AA41" s="224">
        <v>0</v>
      </c>
      <c r="AC41" s="222">
        <v>0</v>
      </c>
      <c r="AD41" s="223">
        <v>0</v>
      </c>
      <c r="AE41" s="223">
        <v>0</v>
      </c>
      <c r="AF41" s="223">
        <v>0</v>
      </c>
      <c r="AG41" s="224">
        <v>0</v>
      </c>
      <c r="AI41" s="234">
        <v>0</v>
      </c>
      <c r="AJ41" s="235">
        <f t="shared" si="21"/>
        <v>1</v>
      </c>
    </row>
    <row r="42" spans="2:42">
      <c r="B42" s="353"/>
      <c r="C42" s="213"/>
      <c r="D42" s="182" t="s">
        <v>42</v>
      </c>
      <c r="E42" s="183">
        <v>1</v>
      </c>
      <c r="F42" s="184">
        <v>0</v>
      </c>
      <c r="G42" s="178"/>
      <c r="H42" s="179"/>
      <c r="I42" s="185"/>
      <c r="J42" s="87"/>
      <c r="K42" s="12">
        <f t="shared" si="109"/>
        <v>0</v>
      </c>
      <c r="L42" s="52">
        <f t="shared" si="110"/>
        <v>0</v>
      </c>
      <c r="M42" s="46">
        <f t="shared" si="111"/>
        <v>0</v>
      </c>
      <c r="N42" s="18">
        <f t="shared" si="112"/>
        <v>0</v>
      </c>
      <c r="O42" s="5">
        <f t="shared" si="113"/>
        <v>0</v>
      </c>
      <c r="P42" s="66">
        <f t="shared" si="114"/>
        <v>0</v>
      </c>
      <c r="Q42" s="18">
        <f t="shared" si="45"/>
        <v>0</v>
      </c>
      <c r="R42" s="5">
        <f t="shared" si="6"/>
        <v>0</v>
      </c>
      <c r="S42" s="66">
        <f t="shared" si="37"/>
        <v>0</v>
      </c>
      <c r="T42" s="90">
        <f t="shared" si="18"/>
        <v>0</v>
      </c>
      <c r="U42" s="91">
        <f t="shared" si="19"/>
        <v>0</v>
      </c>
      <c r="W42" s="222">
        <v>0</v>
      </c>
      <c r="X42" s="223">
        <v>0</v>
      </c>
      <c r="Y42" s="223">
        <v>0</v>
      </c>
      <c r="Z42" s="223">
        <v>0</v>
      </c>
      <c r="AA42" s="224">
        <v>0</v>
      </c>
      <c r="AC42" s="222">
        <v>0</v>
      </c>
      <c r="AD42" s="223">
        <v>0</v>
      </c>
      <c r="AE42" s="223">
        <v>0</v>
      </c>
      <c r="AF42" s="223">
        <v>0</v>
      </c>
      <c r="AG42" s="224">
        <v>0</v>
      </c>
      <c r="AI42" s="234">
        <v>0</v>
      </c>
      <c r="AJ42" s="235">
        <f t="shared" si="21"/>
        <v>1</v>
      </c>
    </row>
    <row r="43" spans="2:42">
      <c r="B43" s="353"/>
      <c r="C43" s="213"/>
      <c r="D43" s="182"/>
      <c r="E43" s="183">
        <v>1</v>
      </c>
      <c r="F43" s="184">
        <v>0</v>
      </c>
      <c r="G43" s="178"/>
      <c r="H43" s="179"/>
      <c r="I43" s="185"/>
      <c r="J43" s="87"/>
      <c r="K43" s="12">
        <f t="shared" si="17"/>
        <v>0</v>
      </c>
      <c r="L43" s="52">
        <f>IF($K$44=0,0,K43/$K$44)</f>
        <v>0</v>
      </c>
      <c r="M43" s="46">
        <f>SUMPRODUCT(($M$3=$W$3:$AA$3)*(W43:AA43))</f>
        <v>0.03</v>
      </c>
      <c r="N43" s="18">
        <f t="shared" si="3"/>
        <v>0</v>
      </c>
      <c r="O43" s="5">
        <f>IF($N$44=0,0,N43/$N$44)</f>
        <v>0</v>
      </c>
      <c r="P43" s="66">
        <f t="shared" si="4"/>
        <v>0</v>
      </c>
      <c r="Q43" s="18">
        <f t="shared" si="45"/>
        <v>0</v>
      </c>
      <c r="R43" s="5">
        <f t="shared" si="6"/>
        <v>0</v>
      </c>
      <c r="S43" s="66">
        <f t="shared" si="37"/>
        <v>0</v>
      </c>
      <c r="T43" s="90">
        <f t="shared" si="18"/>
        <v>0</v>
      </c>
      <c r="U43" s="91">
        <f t="shared" si="19"/>
        <v>0.03</v>
      </c>
      <c r="W43" s="231">
        <v>0.01</v>
      </c>
      <c r="X43" s="232">
        <v>0.02</v>
      </c>
      <c r="Y43" s="232">
        <v>0.02</v>
      </c>
      <c r="Z43" s="232">
        <v>0.03</v>
      </c>
      <c r="AA43" s="233">
        <v>0.04</v>
      </c>
      <c r="AC43" s="231">
        <v>0.01</v>
      </c>
      <c r="AD43" s="232">
        <v>0.02</v>
      </c>
      <c r="AE43" s="232">
        <v>0.02</v>
      </c>
      <c r="AF43" s="232">
        <v>0.03</v>
      </c>
      <c r="AG43" s="233">
        <v>0.04</v>
      </c>
      <c r="AI43" s="237">
        <v>0</v>
      </c>
      <c r="AJ43" s="238">
        <f t="shared" si="21"/>
        <v>1</v>
      </c>
    </row>
    <row r="44" spans="2:42">
      <c r="B44" s="57" t="s">
        <v>9</v>
      </c>
      <c r="C44" s="58"/>
      <c r="D44" s="58"/>
      <c r="E44" s="74"/>
      <c r="F44" s="58"/>
      <c r="G44" s="59">
        <f>SUMPRODUCT(G4:G43,$F$4:$F$43)</f>
        <v>3310000</v>
      </c>
      <c r="H44" s="59">
        <f>SUMPRODUCT(H4:H43,$F$4:$F$43)</f>
        <v>34100000</v>
      </c>
      <c r="I44" s="59"/>
      <c r="J44" s="59">
        <f>SUMPRODUCT(J4:J43,$F$4:$F$43)</f>
        <v>1001920</v>
      </c>
      <c r="K44" s="59">
        <f>SUM(K4:K43)</f>
        <v>38411920</v>
      </c>
      <c r="L44" s="60"/>
      <c r="M44" s="71">
        <f>N44/K44</f>
        <v>3.254632624456158E-2</v>
      </c>
      <c r="N44" s="72">
        <f>SUM(N4:N43)</f>
        <v>1250166.8799999999</v>
      </c>
      <c r="O44" s="58"/>
      <c r="P44" s="60"/>
      <c r="Q44" s="72">
        <f>SUM(Q4:Q43)-J44</f>
        <v>4742942.4000000004</v>
      </c>
      <c r="R44" s="58"/>
      <c r="S44" s="60"/>
      <c r="T44" s="99">
        <f>N44/Q44</f>
        <v>0.26358466423711996</v>
      </c>
      <c r="U44" s="98">
        <f>Q44/K44</f>
        <v>0.12347579605497461</v>
      </c>
      <c r="AL44" s="59">
        <f>SUM(AL10:AL43)</f>
        <v>803960</v>
      </c>
      <c r="AM44" s="59">
        <f t="shared" ref="AM44:AP44" si="115">SUM(AM10:AM43)</f>
        <v>890820</v>
      </c>
      <c r="AN44" s="59">
        <f t="shared" si="115"/>
        <v>939300</v>
      </c>
      <c r="AO44" s="59">
        <f t="shared" si="115"/>
        <v>1001920</v>
      </c>
      <c r="AP44" s="59">
        <f t="shared" si="115"/>
        <v>1189780</v>
      </c>
    </row>
    <row r="45" spans="2:42">
      <c r="AC45" s="372" t="s">
        <v>62</v>
      </c>
      <c r="AD45" s="373"/>
      <c r="AE45" s="373"/>
      <c r="AF45" s="373"/>
      <c r="AG45" s="374"/>
      <c r="AL45" s="154">
        <f>SUMPRODUCT(AL4:AL9,$F$4:$F$9)-AL44</f>
        <v>0</v>
      </c>
      <c r="AM45" s="154">
        <f t="shared" ref="AM45:AP45" si="116">SUMPRODUCT(AM4:AM9,$F$4:$F$9)-AM44</f>
        <v>0</v>
      </c>
      <c r="AN45" s="154">
        <f t="shared" si="116"/>
        <v>0</v>
      </c>
      <c r="AO45" s="154">
        <f t="shared" si="116"/>
        <v>0</v>
      </c>
      <c r="AP45" s="154">
        <f t="shared" si="116"/>
        <v>0</v>
      </c>
    </row>
    <row r="46" spans="2:42" ht="14.25" customHeight="1">
      <c r="F46" t="s">
        <v>25</v>
      </c>
      <c r="G46" s="1" t="s">
        <v>26</v>
      </c>
      <c r="H46" s="1"/>
      <c r="I46" s="1"/>
      <c r="K46" s="62"/>
      <c r="U46" s="103"/>
      <c r="AC46" s="113" t="str">
        <f>AC3</f>
        <v>Mínimo</v>
      </c>
      <c r="AD46" s="114" t="str">
        <f t="shared" ref="AD46:AG46" si="117">AD3</f>
        <v>Tendencia</v>
      </c>
      <c r="AE46" s="114" t="str">
        <f t="shared" si="117"/>
        <v>Esperado</v>
      </c>
      <c r="AF46" s="114" t="str">
        <f t="shared" si="117"/>
        <v>Promedio</v>
      </c>
      <c r="AG46" s="115" t="str">
        <f t="shared" si="117"/>
        <v>Máximo</v>
      </c>
      <c r="AL46" s="1" t="str">
        <f>IF(AL45&lt;0,"Error Has","Ok Has")</f>
        <v>Ok Has</v>
      </c>
      <c r="AM46" s="1" t="str">
        <f t="shared" ref="AM46:AP46" si="118">IF(AM45&lt;0,"Error Has","Ok Has")</f>
        <v>Ok Has</v>
      </c>
      <c r="AN46" s="1" t="str">
        <f t="shared" si="118"/>
        <v>Ok Has</v>
      </c>
      <c r="AO46" s="1" t="str">
        <f t="shared" si="118"/>
        <v>Ok Has</v>
      </c>
      <c r="AP46" s="1" t="str">
        <f t="shared" si="118"/>
        <v>Ok Has</v>
      </c>
    </row>
    <row r="47" spans="2:42">
      <c r="B47" s="349" t="s">
        <v>81</v>
      </c>
      <c r="C47" s="350"/>
      <c r="D47" s="350"/>
      <c r="E47" s="75" t="s">
        <v>48</v>
      </c>
      <c r="F47" s="239">
        <v>3500000</v>
      </c>
      <c r="G47" s="240">
        <v>7.0000000000000007E-2</v>
      </c>
      <c r="H47" s="1"/>
      <c r="I47" s="1"/>
      <c r="AC47" s="116">
        <f>SUMPRODUCT(AC4:AC43,$K$4:$K$43)-AL44</f>
        <v>3271832</v>
      </c>
      <c r="AD47" s="117">
        <f>SUMPRODUCT(AD4:AD43,$K$4:$K$43)-AM44</f>
        <v>4777415.2</v>
      </c>
      <c r="AE47" s="117">
        <f>SUMPRODUCT(AE4:AE43,$K$4:$K$43)-AN44</f>
        <v>4661172</v>
      </c>
      <c r="AF47" s="117">
        <f>SUMPRODUCT(AF4:AF43,$K$4:$K$43)-AO44</f>
        <v>4742942.4000000004</v>
      </c>
      <c r="AG47" s="118">
        <f>SUMPRODUCT(AG4:AG43,$K$4:$K$43)-AP44</f>
        <v>5336835.2</v>
      </c>
    </row>
    <row r="48" spans="2:42">
      <c r="B48" s="351"/>
      <c r="C48" s="352"/>
      <c r="D48" s="352"/>
      <c r="E48" s="76" t="s">
        <v>24</v>
      </c>
      <c r="F48" s="241"/>
      <c r="G48" s="242">
        <v>0</v>
      </c>
      <c r="H48" s="1"/>
      <c r="I48" s="1"/>
      <c r="AB48" s="375" t="s">
        <v>48</v>
      </c>
      <c r="AC48" s="155">
        <f>SUMPRODUCT(AC4:AC43,$K$4:$K$43,$AI$4:$AI$43)-SUMPRODUCT($AI$10:$AI$26,AL10:AL26)</f>
        <v>2728088</v>
      </c>
      <c r="AD48" s="156">
        <f t="shared" ref="AD48:AG48" si="119">SUMPRODUCT(AD4:AD43,$K$4:$K$43,$AI$4:$AI$43)-SUMPRODUCT($AI$10:$AI$26,AM10:AM26)</f>
        <v>3708944.8</v>
      </c>
      <c r="AE48" s="156">
        <f t="shared" si="119"/>
        <v>3534069.5999999996</v>
      </c>
      <c r="AF48" s="156">
        <f t="shared" si="119"/>
        <v>3557208</v>
      </c>
      <c r="AG48" s="157">
        <f t="shared" si="119"/>
        <v>3844515.2</v>
      </c>
    </row>
    <row r="49" spans="2:33">
      <c r="B49" s="349" t="s">
        <v>82</v>
      </c>
      <c r="C49" s="350"/>
      <c r="D49" s="350"/>
      <c r="E49" s="75" t="s">
        <v>48</v>
      </c>
      <c r="F49" s="239">
        <v>0</v>
      </c>
      <c r="G49" s="240">
        <v>7.0000000000000007E-2</v>
      </c>
      <c r="H49" s="1"/>
      <c r="I49" s="1"/>
      <c r="AB49" s="376"/>
      <c r="AC49" s="158">
        <f>AC48/AC47</f>
        <v>0.83381053794938131</v>
      </c>
      <c r="AD49" s="159">
        <f t="shared" ref="AD49:AG49" si="120">AD48/AD47</f>
        <v>0.77634968800702098</v>
      </c>
      <c r="AE49" s="159">
        <f t="shared" si="120"/>
        <v>0.75819334708094865</v>
      </c>
      <c r="AF49" s="159">
        <f t="shared" si="120"/>
        <v>0.75000025300750006</v>
      </c>
      <c r="AG49" s="160">
        <f t="shared" si="120"/>
        <v>0.72037360269247208</v>
      </c>
    </row>
    <row r="50" spans="2:33">
      <c r="B50" s="351"/>
      <c r="C50" s="352"/>
      <c r="D50" s="352"/>
      <c r="E50" s="76" t="s">
        <v>24</v>
      </c>
      <c r="F50" s="241"/>
      <c r="G50" s="242">
        <v>0</v>
      </c>
      <c r="H50" s="1"/>
      <c r="I50" s="1"/>
      <c r="AB50" s="375" t="s">
        <v>24</v>
      </c>
      <c r="AC50" s="155">
        <f>SUMPRODUCT(AC4:AC43,$K$4:$K$43,$AJ$4:$AJ$43)-SUMPRODUCT($AJ$10:$AJ$26,AL10:AL26)</f>
        <v>543744</v>
      </c>
      <c r="AD50" s="156">
        <f t="shared" ref="AD50:AG50" si="121">SUMPRODUCT(AD4:AD43,$K$4:$K$43,$AJ$4:$AJ$43)-SUMPRODUCT($AJ$10:$AJ$26,AM10:AM26)</f>
        <v>1068470.3999999999</v>
      </c>
      <c r="AE50" s="156">
        <f t="shared" si="121"/>
        <v>1127102.3999999999</v>
      </c>
      <c r="AF50" s="156">
        <f t="shared" si="121"/>
        <v>1185734.3999999999</v>
      </c>
      <c r="AG50" s="157">
        <f t="shared" si="121"/>
        <v>1492319.9999999998</v>
      </c>
    </row>
    <row r="51" spans="2:33">
      <c r="B51" s="344" t="s">
        <v>27</v>
      </c>
      <c r="C51" s="345"/>
      <c r="D51" s="345"/>
      <c r="E51" s="346"/>
      <c r="F51" s="243">
        <f>K51</f>
        <v>0</v>
      </c>
      <c r="G51" s="242">
        <v>0</v>
      </c>
      <c r="H51" s="1"/>
      <c r="I51" s="1"/>
      <c r="AB51" s="376"/>
      <c r="AC51" s="158">
        <f>AC50/AC47</f>
        <v>0.16618946205061874</v>
      </c>
      <c r="AD51" s="159">
        <f t="shared" ref="AD51:AG51" si="122">AD50/AD47</f>
        <v>0.22365031199297894</v>
      </c>
      <c r="AE51" s="159">
        <f t="shared" si="122"/>
        <v>0.24180665291905123</v>
      </c>
      <c r="AF51" s="159">
        <f t="shared" si="122"/>
        <v>0.2499997469924998</v>
      </c>
      <c r="AG51" s="160">
        <f t="shared" si="122"/>
        <v>0.27962639730752781</v>
      </c>
    </row>
    <row r="52" spans="2:33">
      <c r="B52" s="10" t="s">
        <v>9</v>
      </c>
      <c r="C52" s="10"/>
      <c r="D52" s="10"/>
      <c r="E52" s="77"/>
      <c r="F52" s="23">
        <f>SUM(F47:F51)</f>
        <v>3500000</v>
      </c>
      <c r="G52" s="24">
        <f>IF(SUM(F47:F51)=0,AVERAGE(G47:G51),SUMPRODUCT(F47:F51,G47:G51)/$F$52)</f>
        <v>7.0000000000000007E-2</v>
      </c>
      <c r="H52" s="1"/>
      <c r="I52" s="1"/>
      <c r="K52" s="44"/>
    </row>
  </sheetData>
  <mergeCells count="29">
    <mergeCell ref="AL2:AP2"/>
    <mergeCell ref="AC45:AG45"/>
    <mergeCell ref="AB48:AB49"/>
    <mergeCell ref="AB50:AB51"/>
    <mergeCell ref="B27:B33"/>
    <mergeCell ref="I3:J3"/>
    <mergeCell ref="B34:B38"/>
    <mergeCell ref="Q2:S2"/>
    <mergeCell ref="Q3:R3"/>
    <mergeCell ref="AC2:AG2"/>
    <mergeCell ref="AI2:AJ2"/>
    <mergeCell ref="W2:AA2"/>
    <mergeCell ref="B4:B9"/>
    <mergeCell ref="G2:J2"/>
    <mergeCell ref="U2:U3"/>
    <mergeCell ref="K2:L2"/>
    <mergeCell ref="K3:L3"/>
    <mergeCell ref="N3:O3"/>
    <mergeCell ref="B51:E51"/>
    <mergeCell ref="T2:T3"/>
    <mergeCell ref="B47:D48"/>
    <mergeCell ref="B49:D50"/>
    <mergeCell ref="B39:B43"/>
    <mergeCell ref="B2:E3"/>
    <mergeCell ref="F2:F3"/>
    <mergeCell ref="B10:B14"/>
    <mergeCell ref="B20:B26"/>
    <mergeCell ref="N2:P2"/>
    <mergeCell ref="B15:B19"/>
  </mergeCells>
  <conditionalFormatting sqref="E4:E43">
    <cfRule type="iconSet" priority="1">
      <iconSet showValue="0" reverse="1">
        <cfvo type="percent" val="0"/>
        <cfvo type="percent" val="33"/>
        <cfvo type="percent" val="67"/>
      </iconSet>
    </cfRule>
  </conditionalFormatting>
  <dataValidations disablePrompts="1" count="2">
    <dataValidation type="list" allowBlank="1" showInputMessage="1" showErrorMessage="1" sqref="M3">
      <formula1>$W$3:$AA$3</formula1>
    </dataValidation>
    <dataValidation type="list" allowBlank="1" showInputMessage="1" showErrorMessage="1" sqref="I10:I14 I20:I23 I25:I26">
      <formula1>$C$4:$C$9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3F8E084-EFD5-4977-BD1E-4FBD42D2C5B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R4:R43</xm:sqref>
        </x14:conditionalFormatting>
        <x14:conditionalFormatting xmlns:xm="http://schemas.microsoft.com/office/excel/2006/main">
          <x14:cfRule type="iconSet" priority="3" id="{4FD16560-070A-4842-AE9B-2DEBEFBFE5C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O4:O43</xm:sqref>
        </x14:conditionalFormatting>
        <x14:conditionalFormatting xmlns:xm="http://schemas.microsoft.com/office/excel/2006/main">
          <x14:cfRule type="iconSet" priority="2" id="{F8539B5B-BE5E-4015-9998-810751EDBE4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L4:L43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Tablero</vt:lpstr>
      <vt:lpstr>Portfolio</vt:lpstr>
      <vt:lpstr>Riesgo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Galdeano</dc:creator>
  <cp:lastModifiedBy>Silvina Woodgate</cp:lastModifiedBy>
  <cp:lastPrinted>2017-06-01T20:26:47Z</cp:lastPrinted>
  <dcterms:created xsi:type="dcterms:W3CDTF">2015-02-25T18:12:40Z</dcterms:created>
  <dcterms:modified xsi:type="dcterms:W3CDTF">2017-09-20T02:23:06Z</dcterms:modified>
</cp:coreProperties>
</file>