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5980" firstSheet="1" activeTab="1"/>
  </bookViews>
  <sheets>
    <sheet name="Hoja1" sheetId="1" state="hidden" r:id="rId1"/>
    <sheet name="Introducción" sheetId="2" r:id="rId2"/>
    <sheet name="Tablero" sheetId="3" state="hidden" r:id="rId3"/>
    <sheet name="Glosario" sheetId="4" state="hidden" r:id="rId4"/>
    <sheet name="Comentarios" sheetId="5" state="hidden" r:id="rId5"/>
  </sheets>
  <definedNames>
    <definedName name="familia">'Glosario'!$A$7</definedName>
    <definedName name="negocio">'Glosario'!$A$117</definedName>
    <definedName name="propiedad">'Glosario'!$A$75</definedName>
    <definedName name="verificación">'Introducción'!$E$82</definedName>
  </definedNames>
  <calcPr calcMode="autoNoTable" fullCalcOnLoad="1"/>
</workbook>
</file>

<file path=xl/sharedStrings.xml><?xml version="1.0" encoding="utf-8"?>
<sst xmlns="http://schemas.openxmlformats.org/spreadsheetml/2006/main" count="309" uniqueCount="141">
  <si>
    <t>Accionista Estrategico (Accionista - Empleado)</t>
  </si>
  <si>
    <t>Dueño Administrador Familiar (Accionista - Empleado - Familiar)</t>
  </si>
  <si>
    <t>Accionista Familiar (Accionista - Familiar)</t>
  </si>
  <si>
    <t>Accionista Potencial (Familia)</t>
  </si>
  <si>
    <t>Empleado Familiar (Familia - Empleado)</t>
  </si>
  <si>
    <t>Empleados no Familiar (Empleado)</t>
  </si>
  <si>
    <t>Accionista Financiero (Accionista)</t>
  </si>
  <si>
    <t>Mapa de Intereses</t>
  </si>
  <si>
    <t>Evolución del Negocio</t>
  </si>
  <si>
    <t>Evolución de la Familia</t>
  </si>
  <si>
    <t>Evolución de la Propiedad</t>
  </si>
  <si>
    <t>Familia Joven Fundadora</t>
  </si>
  <si>
    <t>Reunion de Consejo de Familia</t>
  </si>
  <si>
    <t>Asamblea de Accionistas</t>
  </si>
  <si>
    <t>Reunion de Directorio</t>
  </si>
  <si>
    <t>Reunion de Gerenciales</t>
  </si>
  <si>
    <t>Lanzamiento</t>
  </si>
  <si>
    <t>0 a 20 años</t>
  </si>
  <si>
    <t>20 a 40 años</t>
  </si>
  <si>
    <t>40 a 60 años</t>
  </si>
  <si>
    <t>mas de 60 años</t>
  </si>
  <si>
    <t>Miembros de la empresa que integran la 1ra Generación</t>
  </si>
  <si>
    <t>Miembros de la empresa que integran la 2da Generación</t>
  </si>
  <si>
    <t>Miembros de la empresa que integran la 3ra Generación</t>
  </si>
  <si>
    <t>Miembros de la empresa que integran la 4ta Generación</t>
  </si>
  <si>
    <t>¿Arbol genealogico?</t>
  </si>
  <si>
    <t>5ta o más</t>
  </si>
  <si>
    <t>Numero de Generaciones en la misma Actividad - Sector</t>
  </si>
  <si>
    <t>Numero de Generación que Dirige la Empresa</t>
  </si>
  <si>
    <t>1ra</t>
  </si>
  <si>
    <t>¿Quién fundo?</t>
  </si>
  <si>
    <t>Proporción del patrimonio propiedad de la generación anterior, que se mantiene</t>
  </si>
  <si>
    <t>Ajustarla mejor</t>
  </si>
  <si>
    <t>Estructura Societaria</t>
  </si>
  <si>
    <t>Sociedad Anonima</t>
  </si>
  <si>
    <t>Inmuebles</t>
  </si>
  <si>
    <t>Explotación</t>
  </si>
  <si>
    <t>Unipersonal</t>
  </si>
  <si>
    <t>Marcar si es o no la misma sociedad….</t>
  </si>
  <si>
    <t>Suma de accionistas igual al arbol genealogico</t>
  </si>
  <si>
    <t>Suma de empleados igual al arbol genealogico</t>
  </si>
  <si>
    <t>No</t>
  </si>
  <si>
    <t>Patrimonio Neto</t>
  </si>
  <si>
    <t>Intereses de los Actuales Dueños</t>
  </si>
  <si>
    <t>Intereses de los Potenciales</t>
  </si>
  <si>
    <t>Información - Traerlo del DISE</t>
  </si>
  <si>
    <t>Politica de distribución de dividendos</t>
  </si>
  <si>
    <t>Lo que se necesita</t>
  </si>
  <si>
    <t>Proporción Dividendos/Resultados</t>
  </si>
  <si>
    <t>Activos Inmuebles Agropecuarios</t>
  </si>
  <si>
    <t>Activos Muebles Agropecuarios</t>
  </si>
  <si>
    <t>Activos Inmuebles No Agropecuarios</t>
  </si>
  <si>
    <t>Activos Muebles No Agropecuarios</t>
  </si>
  <si>
    <t>Resultado Promedio Ultimos 3 Años</t>
  </si>
  <si>
    <t>Gobierno Actual</t>
  </si>
  <si>
    <t>Intereses</t>
  </si>
  <si>
    <t>Funcionamiento</t>
  </si>
  <si>
    <t>Dividendos</t>
  </si>
  <si>
    <t>Distribución de dividendos</t>
  </si>
  <si>
    <t>No Consensuado</t>
  </si>
  <si>
    <t>Evolución</t>
  </si>
  <si>
    <t>Dueño Controlante</t>
  </si>
  <si>
    <t>Trabajo Conjunto</t>
  </si>
  <si>
    <t>Ingreso a la Empresa de Descendientes</t>
  </si>
  <si>
    <t>Sociedad Hermanos</t>
  </si>
  <si>
    <t>Consorcio Primos</t>
  </si>
  <si>
    <t>Ingreso de los Descendientes</t>
  </si>
  <si>
    <t>Escala</t>
  </si>
  <si>
    <t>Negocio</t>
  </si>
  <si>
    <t>Mas de 50 años</t>
  </si>
  <si>
    <t>50 a 65 años</t>
  </si>
  <si>
    <t>65 a 80 años</t>
  </si>
  <si>
    <t>mas de 80 años</t>
  </si>
  <si>
    <t>menos de 50 años</t>
  </si>
  <si>
    <t>20 a 35 años</t>
  </si>
  <si>
    <t>35 a 50 años</t>
  </si>
  <si>
    <t>Edad Generación Actual</t>
  </si>
  <si>
    <t>Edad Generación Futura</t>
  </si>
  <si>
    <t>Perfil de Riesgo</t>
  </si>
  <si>
    <t>Familia Empresaria</t>
  </si>
  <si>
    <r>
      <t xml:space="preserve">Familia </t>
    </r>
    <r>
      <rPr>
        <u val="single"/>
        <sz val="11"/>
        <color indexed="8"/>
        <rFont val="Calibri"/>
        <family val="2"/>
      </rPr>
      <t>Joven</t>
    </r>
    <r>
      <rPr>
        <sz val="11"/>
        <color theme="1"/>
        <rFont val="Calibri"/>
        <family val="2"/>
      </rPr>
      <t xml:space="preserve"> Fundadora</t>
    </r>
  </si>
  <si>
    <t>Accionista</t>
  </si>
  <si>
    <t>Traspaso Bastón de Mando</t>
  </si>
  <si>
    <t>Traspaso Bastón Mando</t>
  </si>
  <si>
    <t>Edad de la próxima generación</t>
  </si>
  <si>
    <t>Reunión de Consejo de Familia</t>
  </si>
  <si>
    <t>Reunión de Directorio</t>
  </si>
  <si>
    <t>Color si no esta definido el órgano de gobierno</t>
  </si>
  <si>
    <t>Definición de Políticas</t>
  </si>
  <si>
    <t>Política de Distribución de Dividendos</t>
  </si>
  <si>
    <t>Política de Endeudamiento</t>
  </si>
  <si>
    <t>Política de Gestión de Activos</t>
  </si>
  <si>
    <t>Accionistas - Propiedad</t>
  </si>
  <si>
    <t>Situación Propiedad</t>
  </si>
  <si>
    <t>Propiedad</t>
  </si>
  <si>
    <t>Sociedad de Hermanos</t>
  </si>
  <si>
    <t>0 al 25% del Resultado de la Empresa</t>
  </si>
  <si>
    <t>25 al 50% del Resultado de la Empresa</t>
  </si>
  <si>
    <t>50 al 75% del Resultado de la Empresa</t>
  </si>
  <si>
    <t>75 al 100% del Resultado de la Empresa</t>
  </si>
  <si>
    <t>Organos de Gobierno 
(Funcionamiento)</t>
  </si>
  <si>
    <t>Definición de Politicas
(Funcionamiento)</t>
  </si>
  <si>
    <t>Situación General</t>
  </si>
  <si>
    <t>Situación actual</t>
  </si>
  <si>
    <t>Resultado a Dividendos</t>
  </si>
  <si>
    <t>Resultado a Crecimiento</t>
  </si>
  <si>
    <t>Situación futura</t>
  </si>
  <si>
    <t>0 a 500.000 U$S por Accionista</t>
  </si>
  <si>
    <t>500.000 a 1.000.000 U$S por Accionista</t>
  </si>
  <si>
    <t>1.000.000 a 2.500.000 U$S por Accionista</t>
  </si>
  <si>
    <t>2.500.000 a 5.000.000 U$S por Accionista</t>
  </si>
  <si>
    <t>más de  5.000.000 U$S por Accionista</t>
  </si>
  <si>
    <t xml:space="preserve">
Situación Familia Empresaria</t>
  </si>
  <si>
    <t>Estado Familia Empresaria</t>
  </si>
  <si>
    <t>Dueño de los Inmuebles (1)</t>
  </si>
  <si>
    <t>Dueño de la Producción (2)</t>
  </si>
  <si>
    <t>Los dueños de (1) y (2) son:</t>
  </si>
  <si>
    <r>
      <rPr>
        <sz val="20"/>
        <color indexed="8"/>
        <rFont val="Calibri"/>
        <family val="2"/>
      </rPr>
      <t>Tablero</t>
    </r>
    <r>
      <rPr>
        <b/>
        <sz val="20"/>
        <color indexed="8"/>
        <rFont val="Calibri"/>
        <family val="2"/>
      </rPr>
      <t xml:space="preserve"> </t>
    </r>
    <r>
      <rPr>
        <sz val="20"/>
        <color indexed="8"/>
        <rFont val="Calibri"/>
        <family val="2"/>
      </rPr>
      <t>para</t>
    </r>
    <r>
      <rPr>
        <b/>
        <sz val="20"/>
        <color indexed="8"/>
        <rFont val="Calibri"/>
        <family val="2"/>
      </rPr>
      <t xml:space="preserve"> </t>
    </r>
    <r>
      <rPr>
        <b/>
        <sz val="20"/>
        <color indexed="10"/>
        <rFont val="Calibri"/>
        <family val="2"/>
      </rPr>
      <t>Di</t>
    </r>
    <r>
      <rPr>
        <b/>
        <sz val="20"/>
        <color indexed="8"/>
        <rFont val="Calibri"/>
        <family val="2"/>
      </rPr>
      <t xml:space="preserve">agnóstico de </t>
    </r>
    <r>
      <rPr>
        <b/>
        <sz val="20"/>
        <color indexed="10"/>
        <rFont val="Calibri"/>
        <family val="2"/>
      </rPr>
      <t>S</t>
    </r>
    <r>
      <rPr>
        <b/>
        <sz val="20"/>
        <color indexed="8"/>
        <rFont val="Calibri"/>
        <family val="2"/>
      </rPr>
      <t xml:space="preserve">ituación de la </t>
    </r>
    <r>
      <rPr>
        <b/>
        <sz val="20"/>
        <color indexed="10"/>
        <rFont val="Calibri"/>
        <family val="2"/>
      </rPr>
      <t>F</t>
    </r>
    <r>
      <rPr>
        <b/>
        <sz val="20"/>
        <color indexed="8"/>
        <rFont val="Calibri"/>
        <family val="2"/>
      </rPr>
      <t xml:space="preserve">amilia </t>
    </r>
    <r>
      <rPr>
        <b/>
        <sz val="20"/>
        <color indexed="10"/>
        <rFont val="Calibri"/>
        <family val="2"/>
      </rPr>
      <t>E</t>
    </r>
    <r>
      <rPr>
        <b/>
        <sz val="20"/>
        <color indexed="8"/>
        <rFont val="Calibri"/>
        <family val="2"/>
      </rPr>
      <t>mpresaria (</t>
    </r>
    <r>
      <rPr>
        <b/>
        <sz val="20"/>
        <color indexed="10"/>
        <rFont val="Calibri"/>
        <family val="2"/>
      </rPr>
      <t>DiSFE</t>
    </r>
    <r>
      <rPr>
        <b/>
        <sz val="20"/>
        <color indexed="8"/>
        <rFont val="Calibri"/>
        <family val="2"/>
      </rPr>
      <t>)</t>
    </r>
  </si>
  <si>
    <t>Sin hijos o con menos de 20 años</t>
  </si>
  <si>
    <r>
      <t>Reunión de Gerentes</t>
    </r>
    <r>
      <rPr>
        <sz val="12"/>
        <color indexed="8"/>
        <rFont val="Calibri"/>
        <family val="2"/>
      </rPr>
      <t xml:space="preserve"> (cuestiones operativas)</t>
    </r>
  </si>
  <si>
    <t>Reunión de Gerentes (cuestiones operativas)</t>
  </si>
  <si>
    <r>
      <t xml:space="preserve">Política de Remuneración
     </t>
    </r>
    <r>
      <rPr>
        <sz val="11"/>
        <color theme="1"/>
        <rFont val="Calibri"/>
        <family val="2"/>
      </rPr>
      <t>(Competitividad externa / Equidad interna)</t>
    </r>
  </si>
  <si>
    <t>0-25% de las necesidades de los accionistas actuales</t>
  </si>
  <si>
    <t>25-50% de las necesidades de los accionistas actuales</t>
  </si>
  <si>
    <t>50-75% de las necesidades de los accionistas actuales</t>
  </si>
  <si>
    <t>75-100% de las necesidades de los accionistas actuales</t>
  </si>
  <si>
    <t>0-25% de las necesidades de los acc. potenciales</t>
  </si>
  <si>
    <t>25-50% de las necesidades de los acc. potenciales</t>
  </si>
  <si>
    <t>50-75% de las necesidades de los acc. potenciales</t>
  </si>
  <si>
    <t>75-100% de las necesidades de los acc. potenciales</t>
  </si>
  <si>
    <r>
      <rPr>
        <b/>
        <sz val="12"/>
        <color indexed="8"/>
        <rFont val="Calibri"/>
        <family val="2"/>
      </rPr>
      <t>Remuneración y Dividendos</t>
    </r>
    <r>
      <rPr>
        <b/>
        <sz val="13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>¿Qué porcentaje cubren o cubrirían según la generación?</t>
    </r>
  </si>
  <si>
    <t>Agregar elasticidad de retiros.</t>
  </si>
  <si>
    <t>Agregar el criterio propio del que contesta.</t>
  </si>
  <si>
    <t>Pensar desde que generación se contesta.</t>
  </si>
  <si>
    <t>Opcion criterio general y criterio propio.</t>
  </si>
  <si>
    <t>Pensar las preguntas de interes de la empresa…</t>
  </si>
  <si>
    <t>Enriquecer el glosario / Introducción.</t>
  </si>
  <si>
    <t>Situación Patrimonial</t>
  </si>
  <si>
    <t>Tablero</t>
  </si>
  <si>
    <t>Propia</t>
  </si>
  <si>
    <t>En la Situación patrimonial, está agregada la columna. En el glosario habría que poner lo que significa cada color para el tablero propio.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</si>
</sst>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87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b/>
      <sz val="22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15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b/>
      <sz val="20"/>
      <color indexed="10"/>
      <name val="Calibri"/>
      <family val="2"/>
    </font>
    <font>
      <sz val="13"/>
      <color indexed="8"/>
      <name val="Calibri"/>
      <family val="2"/>
    </font>
    <font>
      <i/>
      <sz val="13"/>
      <color indexed="49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b/>
      <sz val="12"/>
      <color indexed="15"/>
      <name val="Calibri"/>
      <family val="2"/>
    </font>
    <font>
      <sz val="11"/>
      <color indexed="49"/>
      <name val="Calibri"/>
      <family val="2"/>
    </font>
    <font>
      <sz val="10"/>
      <color indexed="8"/>
      <name val="Calibri"/>
      <family val="2"/>
    </font>
    <font>
      <b/>
      <u val="single"/>
      <sz val="20"/>
      <color indexed="8"/>
      <name val="Calibri"/>
      <family val="2"/>
    </font>
    <font>
      <b/>
      <u val="single"/>
      <sz val="16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8"/>
      <name val="Symbol"/>
      <family val="1"/>
    </font>
    <font>
      <b/>
      <sz val="14"/>
      <color indexed="9"/>
      <name val="Calibri"/>
      <family val="2"/>
    </font>
    <font>
      <sz val="6"/>
      <color indexed="8"/>
      <name val="Calibri"/>
      <family val="2"/>
    </font>
    <font>
      <sz val="8"/>
      <color indexed="8"/>
      <name val="Segoe UI"/>
      <family val="2"/>
    </font>
    <font>
      <sz val="8"/>
      <name val="Calibri"/>
      <family val="2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b/>
      <sz val="11"/>
      <color indexed="9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1"/>
      <color rgb="FF0070C0"/>
      <name val="Calibri"/>
      <family val="2"/>
    </font>
    <font>
      <sz val="13"/>
      <color theme="1"/>
      <name val="Calibri"/>
      <family val="2"/>
    </font>
    <font>
      <i/>
      <sz val="13"/>
      <color theme="4" tint="-0.24993999302387238"/>
      <name val="Calibri"/>
      <family val="2"/>
    </font>
    <font>
      <b/>
      <sz val="13"/>
      <color theme="1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sz val="16"/>
      <color theme="1"/>
      <name val="Calibri"/>
      <family val="2"/>
    </font>
    <font>
      <b/>
      <u val="single"/>
      <sz val="20"/>
      <color theme="1"/>
      <name val="Calibri"/>
      <family val="2"/>
    </font>
    <font>
      <b/>
      <sz val="16"/>
      <color theme="1"/>
      <name val="Calibri"/>
      <family val="2"/>
    </font>
    <font>
      <b/>
      <u val="single"/>
      <sz val="16"/>
      <color theme="1"/>
      <name val="Calibri"/>
      <family val="2"/>
    </font>
    <font>
      <sz val="11"/>
      <color theme="1"/>
      <name val="Symbol"/>
      <family val="1"/>
    </font>
    <font>
      <sz val="6"/>
      <color theme="1"/>
      <name val="Calibri"/>
      <family val="2"/>
    </font>
    <font>
      <b/>
      <sz val="20"/>
      <color theme="1"/>
      <name val="Calibri"/>
      <family val="2"/>
    </font>
    <font>
      <sz val="11"/>
      <color theme="4" tint="-0.24993999302387238"/>
      <name val="Calibri"/>
      <family val="2"/>
    </font>
    <font>
      <b/>
      <sz val="12"/>
      <color rgb="FF0070C0"/>
      <name val="Calibri"/>
      <family val="2"/>
    </font>
    <font>
      <b/>
      <sz val="22"/>
      <color theme="1"/>
      <name val="Calibri"/>
      <family val="2"/>
    </font>
    <font>
      <b/>
      <sz val="14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9C9C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24993999302387238"/>
      </bottom>
    </border>
    <border>
      <left style="dashed"/>
      <right style="mediumDashed"/>
      <top style="medium"/>
      <bottom style="thin"/>
    </border>
    <border>
      <left style="mediumDashed"/>
      <right style="mediumDashed"/>
      <top>
        <color indexed="63"/>
      </top>
      <bottom style="hair">
        <color theme="0" tint="-0.24993999302387238"/>
      </bottom>
    </border>
    <border>
      <left style="mediumDashed"/>
      <right style="mediumDashed"/>
      <top style="medium"/>
      <bottom style="thin"/>
    </border>
    <border>
      <left style="mediumDashed"/>
      <right style="mediumDashed"/>
      <top style="hair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mediumDashed"/>
      <right style="mediumDashed"/>
      <top style="thin">
        <color theme="0" tint="-0.24993999302387238"/>
      </top>
      <bottom>
        <color indexed="63"/>
      </bottom>
    </border>
    <border>
      <left>
        <color indexed="63"/>
      </left>
      <right style="mediumDashed"/>
      <top>
        <color indexed="63"/>
      </top>
      <bottom style="medium"/>
    </border>
    <border>
      <left style="mediumDashed"/>
      <right style="mediumDashed"/>
      <top>
        <color indexed="63"/>
      </top>
      <bottom style="dashed"/>
    </border>
    <border>
      <left style="dashed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thin"/>
      <bottom style="hair">
        <color theme="0" tint="-0.24993999302387238"/>
      </bottom>
    </border>
    <border>
      <left style="dashed"/>
      <right>
        <color indexed="63"/>
      </right>
      <top style="hair">
        <color theme="0" tint="-0.24993999302387238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 style="dashed"/>
      <right style="mediumDashed"/>
      <top style="hair">
        <color theme="0" tint="-0.24993999302387238"/>
      </top>
      <bottom>
        <color indexed="63"/>
      </bottom>
    </border>
    <border>
      <left style="dashed"/>
      <right style="mediumDashed"/>
      <top>
        <color indexed="63"/>
      </top>
      <bottom style="hair">
        <color theme="0" tint="-0.24993999302387238"/>
      </bottom>
    </border>
    <border>
      <left style="dashed"/>
      <right style="mediumDashed"/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hair">
        <color theme="0" tint="-0.24993999302387238"/>
      </top>
      <bottom>
        <color indexed="63"/>
      </bottom>
    </border>
    <border>
      <left style="dashed"/>
      <right>
        <color indexed="63"/>
      </right>
      <top>
        <color indexed="63"/>
      </top>
      <bottom style="hair">
        <color theme="0" tint="-0.24993999302387238"/>
      </bottom>
    </border>
    <border>
      <left style="dashed"/>
      <right>
        <color indexed="63"/>
      </right>
      <top style="thin"/>
      <bottom style="hair">
        <color theme="0" tint="-0.24993999302387238"/>
      </bottom>
    </border>
    <border>
      <left>
        <color indexed="63"/>
      </left>
      <right style="mediumDashed"/>
      <top style="thin"/>
      <bottom style="hair">
        <color theme="0" tint="-0.24993999302387238"/>
      </bottom>
    </border>
  </borders>
  <cellStyleXfs count="61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31">
    <xf numFmtId="0" fontId="0" fillId="0" borderId="0" xfId="0" applyFont="1" applyAlignment="1">
      <alignment/>
    </xf>
    <xf numFmtId="0" fontId="3" fillId="0" borderId="0" xfId="0" applyFont="1" applyAlignment="1">
      <alignment horizontal="left" vertical="center" indent="1" readingOrder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66" fillId="0" borderId="0" xfId="0" applyFont="1" applyAlignment="1">
      <alignment/>
    </xf>
    <xf numFmtId="0" fontId="4" fillId="0" borderId="0" xfId="0" applyFont="1" applyAlignment="1">
      <alignment horizontal="left" vertical="center" readingOrder="1"/>
    </xf>
    <xf numFmtId="0" fontId="4" fillId="0" borderId="0" xfId="0" applyFont="1" applyAlignment="1">
      <alignment/>
    </xf>
    <xf numFmtId="9" fontId="3" fillId="33" borderId="0" xfId="0" applyNumberFormat="1" applyFont="1" applyFill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67" fillId="0" borderId="0" xfId="0" applyFont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0" fontId="0" fillId="38" borderId="10" xfId="0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9" borderId="11" xfId="0" applyFill="1" applyBorder="1" applyAlignment="1">
      <alignment/>
    </xf>
    <xf numFmtId="0" fontId="0" fillId="36" borderId="11" xfId="0" applyFill="1" applyBorder="1" applyAlignment="1">
      <alignment/>
    </xf>
    <xf numFmtId="0" fontId="0" fillId="38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8" fillId="0" borderId="14" xfId="0" applyFont="1" applyBorder="1" applyAlignment="1">
      <alignment/>
    </xf>
    <xf numFmtId="0" fontId="0" fillId="19" borderId="0" xfId="0" applyFill="1" applyAlignment="1">
      <alignment/>
    </xf>
    <xf numFmtId="0" fontId="0" fillId="40" borderId="0" xfId="0" applyFill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0" fillId="36" borderId="10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69" fillId="19" borderId="0" xfId="0" applyFont="1" applyFill="1" applyAlignment="1">
      <alignment horizontal="right" vertical="center"/>
    </xf>
    <xf numFmtId="0" fontId="67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9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67" fillId="0" borderId="0" xfId="0" applyFont="1" applyBorder="1" applyAlignment="1">
      <alignment/>
    </xf>
    <xf numFmtId="0" fontId="70" fillId="0" borderId="0" xfId="0" applyFont="1" applyBorder="1" applyAlignment="1">
      <alignment/>
    </xf>
    <xf numFmtId="0" fontId="69" fillId="19" borderId="0" xfId="0" applyFont="1" applyFill="1" applyAlignment="1">
      <alignment horizontal="left" vertical="center"/>
    </xf>
    <xf numFmtId="0" fontId="68" fillId="0" borderId="12" xfId="0" applyFont="1" applyBorder="1" applyAlignment="1">
      <alignment/>
    </xf>
    <xf numFmtId="0" fontId="0" fillId="13" borderId="17" xfId="0" applyFill="1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vertical="center"/>
    </xf>
    <xf numFmtId="0" fontId="69" fillId="13" borderId="17" xfId="0" applyFont="1" applyFill="1" applyBorder="1" applyAlignment="1">
      <alignment vertical="center"/>
    </xf>
    <xf numFmtId="0" fontId="71" fillId="0" borderId="0" xfId="0" applyFont="1" applyBorder="1" applyAlignment="1">
      <alignment vertical="center"/>
    </xf>
    <xf numFmtId="0" fontId="71" fillId="0" borderId="19" xfId="0" applyFont="1" applyBorder="1" applyAlignment="1">
      <alignment vertical="center"/>
    </xf>
    <xf numFmtId="0" fontId="71" fillId="0" borderId="2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72" fillId="0" borderId="20" xfId="0" applyFont="1" applyBorder="1" applyAlignment="1">
      <alignment vertical="center"/>
    </xf>
    <xf numFmtId="0" fontId="73" fillId="41" borderId="18" xfId="0" applyFont="1" applyFill="1" applyBorder="1" applyAlignment="1">
      <alignment vertical="center"/>
    </xf>
    <xf numFmtId="0" fontId="73" fillId="41" borderId="0" xfId="0" applyFont="1" applyFill="1" applyBorder="1" applyAlignment="1">
      <alignment vertical="center"/>
    </xf>
    <xf numFmtId="0" fontId="73" fillId="41" borderId="19" xfId="0" applyFont="1" applyFill="1" applyBorder="1" applyAlignment="1">
      <alignment vertical="center"/>
    </xf>
    <xf numFmtId="0" fontId="73" fillId="0" borderId="18" xfId="0" applyFont="1" applyBorder="1" applyAlignment="1">
      <alignment vertical="center"/>
    </xf>
    <xf numFmtId="0" fontId="73" fillId="0" borderId="19" xfId="0" applyFont="1" applyFill="1" applyBorder="1" applyAlignment="1">
      <alignment horizontal="left" vertical="center"/>
    </xf>
    <xf numFmtId="0" fontId="73" fillId="0" borderId="21" xfId="0" applyFont="1" applyBorder="1" applyAlignment="1">
      <alignment vertical="center"/>
    </xf>
    <xf numFmtId="0" fontId="0" fillId="42" borderId="0" xfId="0" applyFill="1" applyBorder="1" applyAlignment="1" applyProtection="1">
      <alignment horizontal="center" vertical="center"/>
      <protection locked="0"/>
    </xf>
    <xf numFmtId="0" fontId="0" fillId="42" borderId="20" xfId="0" applyFill="1" applyBorder="1" applyAlignment="1" applyProtection="1">
      <alignment horizontal="center" vertical="center"/>
      <protection locked="0"/>
    </xf>
    <xf numFmtId="0" fontId="0" fillId="42" borderId="19" xfId="0" applyFill="1" applyBorder="1" applyAlignment="1" applyProtection="1">
      <alignment horizontal="center" vertical="center"/>
      <protection locked="0"/>
    </xf>
    <xf numFmtId="0" fontId="49" fillId="0" borderId="0" xfId="0" applyFont="1" applyBorder="1" applyAlignment="1">
      <alignment vertical="center" wrapText="1"/>
    </xf>
    <xf numFmtId="0" fontId="69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67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75" fillId="13" borderId="22" xfId="0" applyFont="1" applyFill="1" applyBorder="1" applyAlignment="1">
      <alignment horizontal="right" vertical="center"/>
    </xf>
    <xf numFmtId="0" fontId="76" fillId="43" borderId="0" xfId="0" applyFont="1" applyFill="1" applyBorder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0" fillId="0" borderId="0" xfId="0" applyAlignment="1">
      <alignment horizontal="justify" vertical="center"/>
    </xf>
    <xf numFmtId="0" fontId="67" fillId="0" borderId="0" xfId="0" applyFont="1" applyAlignment="1">
      <alignment horizontal="justify" vertical="center"/>
    </xf>
    <xf numFmtId="0" fontId="80" fillId="0" borderId="0" xfId="0" applyFont="1" applyAlignment="1">
      <alignment horizontal="justify" vertical="center"/>
    </xf>
    <xf numFmtId="0" fontId="69" fillId="0" borderId="0" xfId="0" applyFont="1" applyAlignment="1">
      <alignment horizontal="justify" vertical="center"/>
    </xf>
    <xf numFmtId="0" fontId="0" fillId="0" borderId="0" xfId="0" applyAlignment="1">
      <alignment horizontal="right" vertical="center"/>
    </xf>
    <xf numFmtId="0" fontId="73" fillId="0" borderId="0" xfId="0" applyFont="1" applyBorder="1" applyAlignment="1">
      <alignment vertical="center"/>
    </xf>
    <xf numFmtId="0" fontId="76" fillId="43" borderId="23" xfId="0" applyFont="1" applyFill="1" applyBorder="1" applyAlignment="1">
      <alignment horizontal="center" vertical="center"/>
    </xf>
    <xf numFmtId="0" fontId="67" fillId="13" borderId="24" xfId="0" applyFont="1" applyFill="1" applyBorder="1" applyAlignment="1">
      <alignment horizontal="center" vertical="center"/>
    </xf>
    <xf numFmtId="0" fontId="76" fillId="43" borderId="20" xfId="0" applyFont="1" applyFill="1" applyBorder="1" applyAlignment="1">
      <alignment horizontal="center" vertical="center"/>
    </xf>
    <xf numFmtId="0" fontId="76" fillId="16" borderId="0" xfId="0" applyFont="1" applyFill="1" applyBorder="1" applyAlignment="1">
      <alignment horizontal="center" vertical="center"/>
    </xf>
    <xf numFmtId="0" fontId="76" fillId="16" borderId="19" xfId="0" applyFont="1" applyFill="1" applyBorder="1" applyAlignment="1">
      <alignment horizontal="center" vertical="center"/>
    </xf>
    <xf numFmtId="0" fontId="81" fillId="42" borderId="25" xfId="0" applyFont="1" applyFill="1" applyBorder="1" applyAlignment="1" applyProtection="1">
      <alignment horizontal="center" vertical="center"/>
      <protection locked="0"/>
    </xf>
    <xf numFmtId="0" fontId="73" fillId="0" borderId="26" xfId="0" applyFont="1" applyBorder="1" applyAlignment="1">
      <alignment vertical="center"/>
    </xf>
    <xf numFmtId="0" fontId="81" fillId="42" borderId="27" xfId="0" applyFont="1" applyFill="1" applyBorder="1" applyAlignment="1" applyProtection="1">
      <alignment horizontal="center" vertical="center"/>
      <protection locked="0"/>
    </xf>
    <xf numFmtId="0" fontId="76" fillId="43" borderId="28" xfId="0" applyFont="1" applyFill="1" applyBorder="1" applyAlignment="1">
      <alignment horizontal="center"/>
    </xf>
    <xf numFmtId="0" fontId="76" fillId="43" borderId="29" xfId="0" applyFont="1" applyFill="1" applyBorder="1" applyAlignment="1">
      <alignment horizontal="center" vertical="center"/>
    </xf>
    <xf numFmtId="0" fontId="81" fillId="42" borderId="30" xfId="0" applyFont="1" applyFill="1" applyBorder="1" applyAlignment="1" applyProtection="1">
      <alignment horizontal="center" vertical="center" wrapText="1"/>
      <protection locked="0"/>
    </xf>
    <xf numFmtId="0" fontId="67" fillId="0" borderId="31" xfId="0" applyFont="1" applyBorder="1" applyAlignment="1">
      <alignment vertical="center" wrapText="1"/>
    </xf>
    <xf numFmtId="0" fontId="0" fillId="40" borderId="0" xfId="0" applyFill="1" applyAlignment="1" applyProtection="1">
      <alignment/>
      <protection locked="0"/>
    </xf>
    <xf numFmtId="0" fontId="74" fillId="0" borderId="0" xfId="0" applyFont="1" applyAlignment="1">
      <alignment horizontal="right" vertical="center"/>
    </xf>
    <xf numFmtId="0" fontId="0" fillId="0" borderId="0" xfId="0" applyAlignment="1" applyProtection="1">
      <alignment/>
      <protection locked="0"/>
    </xf>
    <xf numFmtId="0" fontId="68" fillId="0" borderId="0" xfId="0" applyFont="1" applyAlignment="1">
      <alignment horizontal="center"/>
    </xf>
    <xf numFmtId="0" fontId="82" fillId="19" borderId="0" xfId="0" applyFont="1" applyFill="1" applyAlignment="1">
      <alignment horizontal="center" vertical="center"/>
    </xf>
    <xf numFmtId="0" fontId="71" fillId="42" borderId="19" xfId="0" applyFont="1" applyFill="1" applyBorder="1" applyAlignment="1" applyProtection="1">
      <alignment horizontal="left" vertical="center"/>
      <protection locked="0"/>
    </xf>
    <xf numFmtId="0" fontId="76" fillId="43" borderId="32" xfId="0" applyFont="1" applyFill="1" applyBorder="1" applyAlignment="1">
      <alignment horizontal="center" vertical="center"/>
    </xf>
    <xf numFmtId="0" fontId="76" fillId="43" borderId="33" xfId="0" applyFont="1" applyFill="1" applyBorder="1" applyAlignment="1">
      <alignment horizontal="center" vertical="center"/>
    </xf>
    <xf numFmtId="0" fontId="76" fillId="16" borderId="34" xfId="0" applyFont="1" applyFill="1" applyBorder="1" applyAlignment="1">
      <alignment horizontal="center" vertical="center"/>
    </xf>
    <xf numFmtId="0" fontId="76" fillId="16" borderId="35" xfId="0" applyFont="1" applyFill="1" applyBorder="1" applyAlignment="1">
      <alignment horizontal="center" vertical="center"/>
    </xf>
    <xf numFmtId="0" fontId="76" fillId="16" borderId="36" xfId="0" applyFont="1" applyFill="1" applyBorder="1" applyAlignment="1">
      <alignment horizontal="center" vertical="center"/>
    </xf>
    <xf numFmtId="0" fontId="71" fillId="42" borderId="18" xfId="0" applyFont="1" applyFill="1" applyBorder="1" applyAlignment="1" applyProtection="1">
      <alignment horizontal="left" vertical="center"/>
      <protection locked="0"/>
    </xf>
    <xf numFmtId="0" fontId="71" fillId="42" borderId="0" xfId="0" applyFont="1" applyFill="1" applyBorder="1" applyAlignment="1" applyProtection="1">
      <alignment horizontal="left" vertical="center"/>
      <protection locked="0"/>
    </xf>
    <xf numFmtId="0" fontId="83" fillId="42" borderId="15" xfId="0" applyFont="1" applyFill="1" applyBorder="1" applyAlignment="1" applyProtection="1">
      <alignment horizontal="left" vertical="center" wrapText="1"/>
      <protection locked="0"/>
    </xf>
    <xf numFmtId="0" fontId="84" fillId="2" borderId="18" xfId="0" applyFont="1" applyFill="1" applyBorder="1" applyAlignment="1">
      <alignment horizontal="center" vertical="center" wrapText="1"/>
    </xf>
    <xf numFmtId="0" fontId="84" fillId="2" borderId="0" xfId="0" applyFont="1" applyFill="1" applyBorder="1" applyAlignment="1">
      <alignment horizontal="center" vertical="center" wrapText="1"/>
    </xf>
    <xf numFmtId="0" fontId="84" fillId="2" borderId="19" xfId="0" applyFont="1" applyFill="1" applyBorder="1" applyAlignment="1">
      <alignment horizontal="center" vertical="center" wrapText="1"/>
    </xf>
    <xf numFmtId="0" fontId="85" fillId="43" borderId="18" xfId="0" applyFont="1" applyFill="1" applyBorder="1" applyAlignment="1">
      <alignment horizontal="center" vertical="center"/>
    </xf>
    <xf numFmtId="0" fontId="85" fillId="43" borderId="0" xfId="0" applyFont="1" applyFill="1" applyBorder="1" applyAlignment="1">
      <alignment horizontal="center" vertical="center"/>
    </xf>
    <xf numFmtId="0" fontId="85" fillId="43" borderId="19" xfId="0" applyFont="1" applyFill="1" applyBorder="1" applyAlignment="1">
      <alignment horizontal="center" vertical="center"/>
    </xf>
    <xf numFmtId="0" fontId="84" fillId="2" borderId="17" xfId="0" applyFont="1" applyFill="1" applyBorder="1" applyAlignment="1">
      <alignment horizontal="center" vertical="center" wrapText="1"/>
    </xf>
    <xf numFmtId="0" fontId="84" fillId="2" borderId="15" xfId="0" applyFont="1" applyFill="1" applyBorder="1" applyAlignment="1">
      <alignment horizontal="center" vertical="center" wrapText="1"/>
    </xf>
    <xf numFmtId="0" fontId="73" fillId="0" borderId="0" xfId="0" applyFont="1" applyBorder="1" applyAlignment="1">
      <alignment horizontal="left" vertical="center" wrapText="1"/>
    </xf>
    <xf numFmtId="0" fontId="73" fillId="0" borderId="0" xfId="0" applyFont="1" applyBorder="1" applyAlignment="1">
      <alignment horizontal="left" vertical="center"/>
    </xf>
    <xf numFmtId="0" fontId="73" fillId="0" borderId="20" xfId="0" applyFont="1" applyBorder="1" applyAlignment="1">
      <alignment horizontal="left" vertical="center"/>
    </xf>
    <xf numFmtId="0" fontId="73" fillId="0" borderId="19" xfId="0" applyFont="1" applyBorder="1" applyAlignment="1">
      <alignment horizontal="left" vertical="center"/>
    </xf>
    <xf numFmtId="0" fontId="19" fillId="42" borderId="18" xfId="0" applyFont="1" applyFill="1" applyBorder="1" applyAlignment="1" applyProtection="1">
      <alignment horizontal="left" vertical="center"/>
      <protection locked="0"/>
    </xf>
    <xf numFmtId="0" fontId="19" fillId="42" borderId="0" xfId="0" applyFont="1" applyFill="1" applyBorder="1" applyAlignment="1" applyProtection="1">
      <alignment horizontal="left" vertical="center"/>
      <protection locked="0"/>
    </xf>
    <xf numFmtId="0" fontId="19" fillId="42" borderId="19" xfId="0" applyFont="1" applyFill="1" applyBorder="1" applyAlignment="1" applyProtection="1">
      <alignment horizontal="left" vertical="center"/>
      <protection locked="0"/>
    </xf>
    <xf numFmtId="0" fontId="73" fillId="0" borderId="37" xfId="0" applyFont="1" applyFill="1" applyBorder="1" applyAlignment="1">
      <alignment horizontal="left" vertical="center" wrapText="1"/>
    </xf>
    <xf numFmtId="0" fontId="73" fillId="0" borderId="21" xfId="0" applyFont="1" applyFill="1" applyBorder="1" applyAlignment="1">
      <alignment horizontal="left" vertical="center"/>
    </xf>
    <xf numFmtId="0" fontId="49" fillId="42" borderId="37" xfId="0" applyFont="1" applyFill="1" applyBorder="1" applyAlignment="1" applyProtection="1">
      <alignment horizontal="left" vertical="center"/>
      <protection locked="0"/>
    </xf>
    <xf numFmtId="0" fontId="71" fillId="42" borderId="21" xfId="0" applyFont="1" applyFill="1" applyBorder="1" applyAlignment="1" applyProtection="1">
      <alignment horizontal="left" vertical="center"/>
      <protection locked="0"/>
    </xf>
    <xf numFmtId="0" fontId="71" fillId="42" borderId="26" xfId="0" applyFont="1" applyFill="1" applyBorder="1" applyAlignment="1" applyProtection="1">
      <alignment horizontal="left" vertical="center"/>
      <protection locked="0"/>
    </xf>
    <xf numFmtId="0" fontId="74" fillId="42" borderId="21" xfId="0" applyFont="1" applyFill="1" applyBorder="1" applyAlignment="1" applyProtection="1">
      <alignment horizontal="left" vertical="center"/>
      <protection locked="0"/>
    </xf>
    <xf numFmtId="0" fontId="71" fillId="0" borderId="21" xfId="0" applyFont="1" applyBorder="1" applyAlignment="1" applyProtection="1">
      <alignment horizontal="left" vertical="center"/>
      <protection/>
    </xf>
    <xf numFmtId="0" fontId="76" fillId="43" borderId="38" xfId="0" applyFont="1" applyFill="1" applyBorder="1" applyAlignment="1">
      <alignment horizontal="center" vertical="center"/>
    </xf>
    <xf numFmtId="9" fontId="86" fillId="43" borderId="39" xfId="0" applyNumberFormat="1" applyFont="1" applyFill="1" applyBorder="1" applyAlignment="1">
      <alignment horizontal="center" vertical="center"/>
    </xf>
    <xf numFmtId="9" fontId="86" fillId="43" borderId="40" xfId="0" applyNumberFormat="1" applyFont="1" applyFill="1" applyBorder="1" applyAlignment="1">
      <alignment horizontal="center" vertical="center"/>
    </xf>
    <xf numFmtId="0" fontId="71" fillId="42" borderId="31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1">
    <dxf>
      <fill>
        <patternFill>
          <bgColor rgb="FFC9C9C9"/>
        </patternFill>
      </fill>
    </dxf>
    <dxf>
      <fill>
        <patternFill>
          <bgColor rgb="FFC9C9C9"/>
        </patternFill>
      </fill>
    </dxf>
    <dxf>
      <fill>
        <patternFill>
          <bgColor rgb="FFC9C9C9"/>
        </patternFill>
      </fill>
    </dxf>
    <dxf>
      <fill>
        <patternFill>
          <bgColor rgb="FFC9C9C9"/>
        </patternFill>
      </fill>
    </dxf>
    <dxf>
      <fill>
        <patternFill>
          <bgColor rgb="FFC9C9C9"/>
        </patternFill>
      </fill>
    </dxf>
    <dxf>
      <fill>
        <patternFill>
          <bgColor rgb="FFC9C9C9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border/>
    </dxf>
    <dxf>
      <font>
        <b/>
        <i val="0"/>
        <color theme="0"/>
      </font>
      <fill>
        <patternFill>
          <bgColor rgb="FFFF0000"/>
        </patternFill>
      </fill>
      <border/>
    </dxf>
    <dxf>
      <font>
        <b/>
        <i val="0"/>
        <color theme="0"/>
      </font>
      <fill>
        <patternFill>
          <bgColor rgb="FF00B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5</xdr:row>
      <xdr:rowOff>9525</xdr:rowOff>
    </xdr:from>
    <xdr:to>
      <xdr:col>17</xdr:col>
      <xdr:colOff>0</xdr:colOff>
      <xdr:row>80</xdr:row>
      <xdr:rowOff>57150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rcRect b="3109"/>
        <a:stretch>
          <a:fillRect/>
        </a:stretch>
      </xdr:blipFill>
      <xdr:spPr>
        <a:xfrm>
          <a:off x="85725" y="685800"/>
          <a:ext cx="14925675" cy="1644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</xdr:row>
      <xdr:rowOff>9525</xdr:rowOff>
    </xdr:from>
    <xdr:to>
      <xdr:col>1</xdr:col>
      <xdr:colOff>533400</xdr:colOff>
      <xdr:row>3</xdr:row>
      <xdr:rowOff>28575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rcRect l="8485" t="11651" r="8161" b="11993"/>
        <a:stretch>
          <a:fillRect/>
        </a:stretch>
      </xdr:blipFill>
      <xdr:spPr>
        <a:xfrm>
          <a:off x="133350" y="66675"/>
          <a:ext cx="5238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13</xdr:col>
      <xdr:colOff>2257425</xdr:colOff>
      <xdr:row>1</xdr:row>
      <xdr:rowOff>28575</xdr:rowOff>
    </xdr:from>
    <xdr:ext cx="1533525" cy="495300"/>
    <xdr:sp>
      <xdr:nvSpPr>
        <xdr:cNvPr id="3" name="CuadroTexto 2"/>
        <xdr:cNvSpPr txBox="1">
          <a:spLocks noChangeArrowheads="1"/>
        </xdr:cNvSpPr>
      </xdr:nvSpPr>
      <xdr:spPr>
        <a:xfrm>
          <a:off x="12696825" y="85725"/>
          <a:ext cx="15335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Área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Empresa (I+D)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Mesa Técnica Empresarial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Comisión Empresarial</a:t>
          </a:r>
        </a:p>
      </xdr:txBody>
    </xdr:sp>
    <xdr:clientData/>
  </xdr:oneCellAnchor>
  <xdr:twoCellAnchor>
    <xdr:from>
      <xdr:col>3</xdr:col>
      <xdr:colOff>1914525</xdr:colOff>
      <xdr:row>80</xdr:row>
      <xdr:rowOff>38100</xdr:rowOff>
    </xdr:from>
    <xdr:to>
      <xdr:col>6</xdr:col>
      <xdr:colOff>257175</xdr:colOff>
      <xdr:row>83</xdr:row>
      <xdr:rowOff>0</xdr:rowOff>
    </xdr:to>
    <xdr:sp macro="[0]!Macro0">
      <xdr:nvSpPr>
        <xdr:cNvPr id="4" name="Rectángulo 15"/>
        <xdr:cNvSpPr>
          <a:spLocks/>
        </xdr:cNvSpPr>
      </xdr:nvSpPr>
      <xdr:spPr>
        <a:xfrm>
          <a:off x="4800600" y="17106900"/>
          <a:ext cx="2819400" cy="581025"/>
        </a:xfrm>
        <a:prstGeom prst="rect">
          <a:avLst/>
        </a:prstGeom>
        <a:solidFill>
          <a:srgbClr val="FFFF0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Ir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 Tablero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Primero debe aceptar las condiciones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1</xdr:col>
      <xdr:colOff>533400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8485" t="11651" r="8161" b="11993"/>
        <a:stretch>
          <a:fillRect/>
        </a:stretch>
      </xdr:blipFill>
      <xdr:spPr>
        <a:xfrm>
          <a:off x="133350" y="66675"/>
          <a:ext cx="5238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13</xdr:col>
      <xdr:colOff>2257425</xdr:colOff>
      <xdr:row>1</xdr:row>
      <xdr:rowOff>28575</xdr:rowOff>
    </xdr:from>
    <xdr:ext cx="1533525" cy="495300"/>
    <xdr:sp>
      <xdr:nvSpPr>
        <xdr:cNvPr id="2" name="CuadroTexto 3"/>
        <xdr:cNvSpPr txBox="1">
          <a:spLocks noChangeArrowheads="1"/>
        </xdr:cNvSpPr>
      </xdr:nvSpPr>
      <xdr:spPr>
        <a:xfrm>
          <a:off x="12630150" y="85725"/>
          <a:ext cx="15335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Área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Empresa (I+D)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Mesa Técnica Empresarial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Comisión Empresarial</a:t>
          </a:r>
        </a:p>
      </xdr:txBody>
    </xdr:sp>
    <xdr:clientData/>
  </xdr:oneCellAnchor>
  <xdr:twoCellAnchor>
    <xdr:from>
      <xdr:col>1</xdr:col>
      <xdr:colOff>9525</xdr:colOff>
      <xdr:row>10</xdr:row>
      <xdr:rowOff>66675</xdr:rowOff>
    </xdr:from>
    <xdr:to>
      <xdr:col>1</xdr:col>
      <xdr:colOff>733425</xdr:colOff>
      <xdr:row>10</xdr:row>
      <xdr:rowOff>228600</xdr:rowOff>
    </xdr:to>
    <xdr:sp macro="[0]!Macro2">
      <xdr:nvSpPr>
        <xdr:cNvPr id="3" name="Rectángulo 2"/>
        <xdr:cNvSpPr>
          <a:spLocks/>
        </xdr:cNvSpPr>
      </xdr:nvSpPr>
      <xdr:spPr>
        <a:xfrm>
          <a:off x="133350" y="1866900"/>
          <a:ext cx="723900" cy="161925"/>
        </a:xfrm>
        <a:prstGeom prst="rect">
          <a:avLst/>
        </a:prstGeom>
        <a:solidFill>
          <a:srgbClr val="FFFF0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? - Ayuda</a:t>
          </a:r>
        </a:p>
      </xdr:txBody>
    </xdr:sp>
    <xdr:clientData/>
  </xdr:twoCellAnchor>
  <xdr:twoCellAnchor>
    <xdr:from>
      <xdr:col>1</xdr:col>
      <xdr:colOff>9525</xdr:colOff>
      <xdr:row>14</xdr:row>
      <xdr:rowOff>76200</xdr:rowOff>
    </xdr:from>
    <xdr:to>
      <xdr:col>1</xdr:col>
      <xdr:colOff>733425</xdr:colOff>
      <xdr:row>14</xdr:row>
      <xdr:rowOff>238125</xdr:rowOff>
    </xdr:to>
    <xdr:sp macro="[0]!Macro3">
      <xdr:nvSpPr>
        <xdr:cNvPr id="4" name="Rectángulo 4"/>
        <xdr:cNvSpPr>
          <a:spLocks/>
        </xdr:cNvSpPr>
      </xdr:nvSpPr>
      <xdr:spPr>
        <a:xfrm>
          <a:off x="133350" y="2924175"/>
          <a:ext cx="723900" cy="161925"/>
        </a:xfrm>
        <a:prstGeom prst="rect">
          <a:avLst/>
        </a:prstGeom>
        <a:solidFill>
          <a:srgbClr val="FFFF0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? - Ayuda</a:t>
          </a:r>
        </a:p>
      </xdr:txBody>
    </xdr:sp>
    <xdr:clientData/>
  </xdr:twoCellAnchor>
  <xdr:twoCellAnchor>
    <xdr:from>
      <xdr:col>11</xdr:col>
      <xdr:colOff>9525</xdr:colOff>
      <xdr:row>12</xdr:row>
      <xdr:rowOff>76200</xdr:rowOff>
    </xdr:from>
    <xdr:to>
      <xdr:col>11</xdr:col>
      <xdr:colOff>733425</xdr:colOff>
      <xdr:row>12</xdr:row>
      <xdr:rowOff>238125</xdr:rowOff>
    </xdr:to>
    <xdr:sp macro="[0]!Macro4">
      <xdr:nvSpPr>
        <xdr:cNvPr id="5" name="Rectángulo 5"/>
        <xdr:cNvSpPr>
          <a:spLocks/>
        </xdr:cNvSpPr>
      </xdr:nvSpPr>
      <xdr:spPr>
        <a:xfrm>
          <a:off x="7620000" y="2486025"/>
          <a:ext cx="723900" cy="161925"/>
        </a:xfrm>
        <a:prstGeom prst="rect">
          <a:avLst/>
        </a:prstGeom>
        <a:solidFill>
          <a:srgbClr val="FFFF0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? - Ayuda</a:t>
          </a:r>
        </a:p>
      </xdr:txBody>
    </xdr:sp>
    <xdr:clientData/>
  </xdr:twoCellAnchor>
  <xdr:twoCellAnchor>
    <xdr:from>
      <xdr:col>3</xdr:col>
      <xdr:colOff>66675</xdr:colOff>
      <xdr:row>6</xdr:row>
      <xdr:rowOff>9525</xdr:rowOff>
    </xdr:from>
    <xdr:to>
      <xdr:col>4</xdr:col>
      <xdr:colOff>209550</xdr:colOff>
      <xdr:row>9</xdr:row>
      <xdr:rowOff>0</xdr:rowOff>
    </xdr:to>
    <xdr:sp>
      <xdr:nvSpPr>
        <xdr:cNvPr id="6" name="Rectángulo 6"/>
        <xdr:cNvSpPr>
          <a:spLocks/>
        </xdr:cNvSpPr>
      </xdr:nvSpPr>
      <xdr:spPr>
        <a:xfrm>
          <a:off x="2952750" y="819150"/>
          <a:ext cx="3324225" cy="847725"/>
        </a:xfrm>
        <a:prstGeom prst="rect">
          <a:avLst/>
        </a:prstGeom>
        <a:solidFill>
          <a:srgbClr val="FFE6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Ayuda y Glosario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Para acceder a la Ayuda o Glosario de cada sección,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presione el botón de ayuda, en cada una de ellas.</a:t>
          </a:r>
        </a:p>
      </xdr:txBody>
    </xdr:sp>
    <xdr:clientData/>
  </xdr:twoCellAnchor>
  <xdr:twoCellAnchor>
    <xdr:from>
      <xdr:col>7</xdr:col>
      <xdr:colOff>0</xdr:colOff>
      <xdr:row>5</xdr:row>
      <xdr:rowOff>28575</xdr:rowOff>
    </xdr:from>
    <xdr:to>
      <xdr:col>17</xdr:col>
      <xdr:colOff>0</xdr:colOff>
      <xdr:row>11</xdr:row>
      <xdr:rowOff>276225</xdr:rowOff>
    </xdr:to>
    <xdr:grpSp>
      <xdr:nvGrpSpPr>
        <xdr:cNvPr id="7" name="1 Grupo"/>
        <xdr:cNvGrpSpPr>
          <a:grpSpLocks/>
        </xdr:cNvGrpSpPr>
      </xdr:nvGrpSpPr>
      <xdr:grpSpPr>
        <a:xfrm>
          <a:off x="7610475" y="704850"/>
          <a:ext cx="7334250" cy="1676400"/>
          <a:chOff x="-1" y="3926750"/>
          <a:chExt cx="11052721" cy="2454578"/>
        </a:xfrm>
        <a:solidFill>
          <a:srgbClr val="FFFFFF"/>
        </a:solidFill>
      </xdr:grpSpPr>
      <xdr:pic>
        <xdr:nvPicPr>
          <xdr:cNvPr id="8" name="Picture 10" descr="http://4.bp.blogspot.com/_svc1p4K7DJo/R_62yK7LbNI/AAAAAAAAANM/nxZpaxmWWKI/s1600/familia%2Bnumerosa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-1" y="3934114"/>
            <a:ext cx="3550687" cy="244721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14" descr="http://espndeportes-assets.espn.go.com/2003/photos2007/0827/XGames_TravisP07_500x365.jpg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6775317" y="3943932"/>
            <a:ext cx="4277403" cy="23999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Picture 12" descr="http://imagenes.forociudad.com/fotos/134618-puebla-del-principe-una-familia-numerosa.jpg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636344" y="3926750"/>
            <a:ext cx="3033972" cy="243310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12</xdr:col>
      <xdr:colOff>19050</xdr:colOff>
      <xdr:row>14</xdr:row>
      <xdr:rowOff>38100</xdr:rowOff>
    </xdr:from>
    <xdr:to>
      <xdr:col>12</xdr:col>
      <xdr:colOff>1657350</xdr:colOff>
      <xdr:row>15</xdr:row>
      <xdr:rowOff>9525</xdr:rowOff>
    </xdr:to>
    <xdr:pic>
      <xdr:nvPicPr>
        <xdr:cNvPr id="11" name="Imagen 13"/>
        <xdr:cNvPicPr preferRelativeResize="1">
          <a:picLocks noChangeAspect="1"/>
        </xdr:cNvPicPr>
      </xdr:nvPicPr>
      <xdr:blipFill>
        <a:blip r:embed="rId5"/>
        <a:srcRect l="11979" t="24586" r="6770" b="18917"/>
        <a:stretch>
          <a:fillRect/>
        </a:stretch>
      </xdr:blipFill>
      <xdr:spPr>
        <a:xfrm>
          <a:off x="8477250" y="2886075"/>
          <a:ext cx="16383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6</xdr:row>
      <xdr:rowOff>0</xdr:rowOff>
    </xdr:from>
    <xdr:to>
      <xdr:col>6</xdr:col>
      <xdr:colOff>57150</xdr:colOff>
      <xdr:row>9</xdr:row>
      <xdr:rowOff>28575</xdr:rowOff>
    </xdr:to>
    <xdr:sp macro="[0]!Macro5">
      <xdr:nvSpPr>
        <xdr:cNvPr id="12" name="Elipse 7"/>
        <xdr:cNvSpPr>
          <a:spLocks/>
        </xdr:cNvSpPr>
      </xdr:nvSpPr>
      <xdr:spPr>
        <a:xfrm>
          <a:off x="6362700" y="809625"/>
          <a:ext cx="1057275" cy="885825"/>
        </a:xfrm>
        <a:prstGeom prst="ellipse">
          <a:avLst/>
        </a:prstGeom>
        <a:solidFill>
          <a:srgbClr val="FF000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Volver al texto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de 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introducción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123825</xdr:rowOff>
    </xdr:from>
    <xdr:to>
      <xdr:col>2</xdr:col>
      <xdr:colOff>133350</xdr:colOff>
      <xdr:row>112</xdr:row>
      <xdr:rowOff>28575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23825"/>
          <a:ext cx="12668250" cy="2124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9124950</xdr:colOff>
      <xdr:row>0</xdr:row>
      <xdr:rowOff>0</xdr:rowOff>
    </xdr:from>
    <xdr:to>
      <xdr:col>1</xdr:col>
      <xdr:colOff>10706100</xdr:colOff>
      <xdr:row>1</xdr:row>
      <xdr:rowOff>180975</xdr:rowOff>
    </xdr:to>
    <xdr:sp macro="[0]!Macro1">
      <xdr:nvSpPr>
        <xdr:cNvPr id="2" name="Rectángulo 5"/>
        <xdr:cNvSpPr>
          <a:spLocks/>
        </xdr:cNvSpPr>
      </xdr:nvSpPr>
      <xdr:spPr>
        <a:xfrm>
          <a:off x="9182100" y="0"/>
          <a:ext cx="1571625" cy="371475"/>
        </a:xfrm>
        <a:prstGeom prst="rect">
          <a:avLst/>
        </a:prstGeom>
        <a:solidFill>
          <a:srgbClr val="FFFF0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Volver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al Tablero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2:L56"/>
  <sheetViews>
    <sheetView zoomScale="90" zoomScaleNormal="90" workbookViewId="0" topLeftCell="A1">
      <selection activeCell="A1" sqref="A1"/>
    </sheetView>
  </sheetViews>
  <sheetFormatPr defaultColWidth="11.421875" defaultRowHeight="15"/>
  <cols>
    <col min="1" max="4" width="10.8515625" style="2" customWidth="1"/>
    <col min="5" max="5" width="12.421875" style="2" customWidth="1"/>
    <col min="6" max="6" width="14.7109375" style="2" customWidth="1"/>
    <col min="7" max="7" width="26.7109375" style="2" customWidth="1"/>
    <col min="8" max="10" width="15.140625" style="2" customWidth="1"/>
    <col min="11" max="16384" width="10.8515625" style="2" customWidth="1"/>
  </cols>
  <sheetData>
    <row r="2" ht="13.5">
      <c r="A2" s="1"/>
    </row>
    <row r="3" ht="13.5">
      <c r="A3" s="1"/>
    </row>
    <row r="5" spans="1:7" ht="13.5">
      <c r="A5" s="2" t="s">
        <v>33</v>
      </c>
      <c r="F5" s="2" t="s">
        <v>35</v>
      </c>
      <c r="G5" s="4" t="s">
        <v>37</v>
      </c>
    </row>
    <row r="6" spans="6:7" ht="13.5">
      <c r="F6" s="2" t="s">
        <v>36</v>
      </c>
      <c r="G6" s="4" t="s">
        <v>34</v>
      </c>
    </row>
    <row r="7" ht="13.5">
      <c r="G7" s="2" t="s">
        <v>38</v>
      </c>
    </row>
    <row r="9" spans="1:7" ht="13.5">
      <c r="A9" s="2" t="s">
        <v>49</v>
      </c>
      <c r="G9" s="4"/>
    </row>
    <row r="10" spans="1:7" ht="13.5">
      <c r="A10" s="2" t="s">
        <v>50</v>
      </c>
      <c r="G10" s="4"/>
    </row>
    <row r="11" spans="1:7" ht="13.5">
      <c r="A11" s="2" t="s">
        <v>51</v>
      </c>
      <c r="G11" s="4"/>
    </row>
    <row r="12" spans="1:7" ht="13.5">
      <c r="A12" s="2" t="s">
        <v>52</v>
      </c>
      <c r="G12" s="4"/>
    </row>
    <row r="13" spans="1:7" ht="13.5">
      <c r="A13" s="2" t="s">
        <v>42</v>
      </c>
      <c r="G13" s="4"/>
    </row>
    <row r="14" spans="1:7" ht="13.5">
      <c r="A14" s="2" t="s">
        <v>53</v>
      </c>
      <c r="G14" s="4"/>
    </row>
    <row r="18" spans="1:7" ht="13.5">
      <c r="A18" s="2" t="s">
        <v>27</v>
      </c>
      <c r="G18" s="4" t="s">
        <v>26</v>
      </c>
    </row>
    <row r="19" spans="1:8" ht="13.5">
      <c r="A19" s="2" t="s">
        <v>31</v>
      </c>
      <c r="G19" s="4"/>
      <c r="H19" s="6" t="s">
        <v>32</v>
      </c>
    </row>
    <row r="20" spans="1:8" ht="13.5">
      <c r="A20" s="2" t="s">
        <v>28</v>
      </c>
      <c r="G20" s="4" t="s">
        <v>29</v>
      </c>
      <c r="H20" s="2" t="s">
        <v>30</v>
      </c>
    </row>
    <row r="21" spans="1:7" ht="13.5">
      <c r="A21" s="2" t="s">
        <v>21</v>
      </c>
      <c r="G21" s="4"/>
    </row>
    <row r="22" spans="1:9" ht="13.5">
      <c r="A22" s="2" t="s">
        <v>22</v>
      </c>
      <c r="G22" s="4"/>
      <c r="I22" s="2" t="s">
        <v>25</v>
      </c>
    </row>
    <row r="23" spans="1:7" ht="13.5">
      <c r="A23" s="2" t="s">
        <v>23</v>
      </c>
      <c r="G23" s="4"/>
    </row>
    <row r="24" spans="1:7" ht="13.5">
      <c r="A24" s="2" t="s">
        <v>24</v>
      </c>
      <c r="G24" s="4"/>
    </row>
    <row r="27" spans="1:10" ht="13.5">
      <c r="A27" s="8" t="s">
        <v>7</v>
      </c>
      <c r="G27" s="3" t="s">
        <v>17</v>
      </c>
      <c r="H27" s="3" t="s">
        <v>18</v>
      </c>
      <c r="I27" s="3" t="s">
        <v>19</v>
      </c>
      <c r="J27" s="3" t="s">
        <v>20</v>
      </c>
    </row>
    <row r="28" spans="1:12" ht="13.5">
      <c r="A28" s="2" t="s">
        <v>1</v>
      </c>
      <c r="G28" s="4"/>
      <c r="H28" s="4"/>
      <c r="I28" s="4"/>
      <c r="J28" s="4"/>
      <c r="L28" s="2" t="s">
        <v>39</v>
      </c>
    </row>
    <row r="29" spans="1:12" ht="13.5">
      <c r="A29" s="2" t="s">
        <v>2</v>
      </c>
      <c r="G29" s="4"/>
      <c r="H29" s="4"/>
      <c r="I29" s="4"/>
      <c r="J29" s="4"/>
      <c r="L29" s="2" t="s">
        <v>40</v>
      </c>
    </row>
    <row r="30" spans="1:10" ht="13.5">
      <c r="A30" s="2" t="s">
        <v>0</v>
      </c>
      <c r="G30" s="4"/>
      <c r="H30" s="4"/>
      <c r="I30" s="4"/>
      <c r="J30" s="4"/>
    </row>
    <row r="31" spans="1:10" ht="13.5">
      <c r="A31" s="2" t="s">
        <v>3</v>
      </c>
      <c r="G31" s="4"/>
      <c r="H31" s="4"/>
      <c r="I31" s="4"/>
      <c r="J31" s="4"/>
    </row>
    <row r="32" spans="1:10" ht="13.5">
      <c r="A32" s="2" t="s">
        <v>4</v>
      </c>
      <c r="G32" s="4"/>
      <c r="H32" s="4"/>
      <c r="I32" s="4"/>
      <c r="J32" s="4"/>
    </row>
    <row r="33" spans="1:10" ht="13.5">
      <c r="A33" s="2" t="s">
        <v>5</v>
      </c>
      <c r="G33" s="4"/>
      <c r="H33" s="4"/>
      <c r="I33" s="4"/>
      <c r="J33" s="4"/>
    </row>
    <row r="34" spans="1:10" ht="13.5">
      <c r="A34" s="2" t="s">
        <v>6</v>
      </c>
      <c r="G34" s="4"/>
      <c r="H34" s="4"/>
      <c r="I34" s="4"/>
      <c r="J34" s="4"/>
    </row>
    <row r="36" spans="1:9" ht="13.5">
      <c r="A36" s="7" t="s">
        <v>54</v>
      </c>
      <c r="I36" s="2" t="s">
        <v>56</v>
      </c>
    </row>
    <row r="37" spans="1:7" ht="13.5">
      <c r="A37" s="2" t="s">
        <v>12</v>
      </c>
      <c r="G37" s="5" t="s">
        <v>41</v>
      </c>
    </row>
    <row r="38" spans="1:7" ht="13.5">
      <c r="A38" s="2" t="s">
        <v>13</v>
      </c>
      <c r="G38" s="5" t="s">
        <v>41</v>
      </c>
    </row>
    <row r="39" spans="1:7" ht="13.5">
      <c r="A39" s="2" t="s">
        <v>14</v>
      </c>
      <c r="G39" s="5" t="s">
        <v>41</v>
      </c>
    </row>
    <row r="40" spans="1:7" ht="13.5">
      <c r="A40" s="2" t="s">
        <v>15</v>
      </c>
      <c r="G40" s="5" t="s">
        <v>41</v>
      </c>
    </row>
    <row r="42" spans="1:9" ht="13.5">
      <c r="A42" s="8" t="s">
        <v>55</v>
      </c>
      <c r="I42" s="2" t="s">
        <v>56</v>
      </c>
    </row>
    <row r="43" spans="1:7" ht="13.5">
      <c r="A43" s="2" t="s">
        <v>43</v>
      </c>
      <c r="G43" s="4"/>
    </row>
    <row r="44" spans="1:7" ht="13.5">
      <c r="A44" s="2" t="s">
        <v>44</v>
      </c>
      <c r="G44" s="4"/>
    </row>
    <row r="46" spans="1:9" ht="13.5">
      <c r="A46" s="2" t="s">
        <v>45</v>
      </c>
      <c r="G46" s="4"/>
      <c r="I46" s="2" t="s">
        <v>56</v>
      </c>
    </row>
    <row r="48" spans="1:9" ht="13.5">
      <c r="A48" s="8" t="s">
        <v>57</v>
      </c>
      <c r="I48" s="2" t="s">
        <v>56</v>
      </c>
    </row>
    <row r="49" spans="1:7" ht="13.5">
      <c r="A49" s="2" t="s">
        <v>46</v>
      </c>
      <c r="G49" s="5" t="s">
        <v>59</v>
      </c>
    </row>
    <row r="50" spans="1:7" ht="13.5">
      <c r="A50" s="2" t="s">
        <v>58</v>
      </c>
      <c r="G50" s="5" t="s">
        <v>47</v>
      </c>
    </row>
    <row r="51" spans="1:7" ht="13.5">
      <c r="A51" s="2" t="s">
        <v>48</v>
      </c>
      <c r="G51" s="9">
        <v>0.35</v>
      </c>
    </row>
    <row r="53" ht="13.5">
      <c r="A53" s="8" t="s">
        <v>60</v>
      </c>
    </row>
    <row r="54" spans="1:7" ht="13.5">
      <c r="A54" s="2" t="s">
        <v>8</v>
      </c>
      <c r="G54" s="4" t="s">
        <v>16</v>
      </c>
    </row>
    <row r="55" spans="1:7" ht="13.5">
      <c r="A55" s="2" t="s">
        <v>9</v>
      </c>
      <c r="G55" s="4" t="s">
        <v>63</v>
      </c>
    </row>
    <row r="56" spans="1:7" ht="13.5">
      <c r="A56" s="2" t="s">
        <v>10</v>
      </c>
      <c r="G56" s="4" t="s">
        <v>61</v>
      </c>
    </row>
  </sheetData>
  <sheetProtection/>
  <dataValidations count="9">
    <dataValidation type="list" allowBlank="1" showInputMessage="1" showErrorMessage="1" sqref="G54">
      <formula1>"Madurez,Expansión,Lanzamiento"</formula1>
    </dataValidation>
    <dataValidation type="list" allowBlank="1" showInputMessage="1" showErrorMessage="1" sqref="G55">
      <formula1>"Familia Joven Fundadora,Ingreso a la Empresa de Descendientes, Trabajo Conjunto,Traspaso Baston de Mando"</formula1>
    </dataValidation>
    <dataValidation type="list" allowBlank="1" showInputMessage="1" showErrorMessage="1" sqref="G56">
      <formula1>"Dueño Controlante,Sociedad de Hermanos,Consorcio de Primos"</formula1>
    </dataValidation>
    <dataValidation type="list" allowBlank="1" showInputMessage="1" showErrorMessage="1" sqref="G18:G19">
      <formula1>"1ra,2da,3ra,4ta,5ta o más"</formula1>
    </dataValidation>
    <dataValidation type="list" allowBlank="1" showInputMessage="1" showErrorMessage="1" sqref="G20">
      <formula1>"1ra,2da,3ra,4ta"</formula1>
    </dataValidation>
    <dataValidation type="list" allowBlank="1" showInputMessage="1" showErrorMessage="1" sqref="G50">
      <formula1>"No se distribuye,Retiro Fijo,Proporción de Resultados,Lo que se necesita"</formula1>
    </dataValidation>
    <dataValidation type="list" allowBlank="1" showInputMessage="1" showErrorMessage="1" sqref="G37:G40">
      <formula1>"No,1 por año,2 por año,3 por año,4 por año,6 por año,12 por año"</formula1>
    </dataValidation>
    <dataValidation type="list" allowBlank="1" showInputMessage="1" showErrorMessage="1" sqref="G49">
      <formula1>"Consensuado,No Consensuado"</formula1>
    </dataValidation>
    <dataValidation type="list" allowBlank="1" showInputMessage="1" showErrorMessage="1" sqref="G5:G6">
      <formula1>"Sociedad Anonima,Sociedad Responsabilidad Limitada,Unipersonal,Sociedad Comercial"</formula1>
    </dataValidation>
  </dataValidations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1:AN82"/>
  <sheetViews>
    <sheetView showGridLines="0" showRowColHeaders="0" tabSelected="1" workbookViewId="0" topLeftCell="A1">
      <selection activeCell="A1" sqref="A1"/>
    </sheetView>
  </sheetViews>
  <sheetFormatPr defaultColWidth="0" defaultRowHeight="0" customHeight="1" zeroHeight="1"/>
  <cols>
    <col min="1" max="1" width="1.8515625" style="0" customWidth="1"/>
    <col min="2" max="2" width="12.7109375" style="0" customWidth="1"/>
    <col min="3" max="3" width="28.7109375" style="0" customWidth="1"/>
    <col min="4" max="4" width="47.7109375" style="0" customWidth="1"/>
    <col min="5" max="5" width="8.7109375" style="0" customWidth="1"/>
    <col min="6" max="6" width="10.7109375" style="0" customWidth="1"/>
    <col min="7" max="7" width="4.7109375" style="0" customWidth="1"/>
    <col min="8" max="11" width="6.8515625" style="0" hidden="1" customWidth="1"/>
    <col min="12" max="12" width="12.7109375" style="0" customWidth="1"/>
    <col min="13" max="13" width="28.7109375" style="0" customWidth="1"/>
    <col min="14" max="14" width="47.7109375" style="0" customWidth="1"/>
    <col min="15" max="15" width="7.421875" style="0" customWidth="1"/>
    <col min="16" max="17" width="6.7109375" style="0" customWidth="1"/>
    <col min="18" max="26" width="11.421875" style="0" hidden="1" customWidth="1"/>
    <col min="27" max="34" width="15.28125" style="0" hidden="1" customWidth="1"/>
    <col min="35" max="16384" width="6.8515625" style="0" hidden="1" customWidth="1"/>
  </cols>
  <sheetData>
    <row r="1" spans="1:17" ht="4.5" customHeight="1">
      <c r="A1" s="91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9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26.25">
      <c r="A3" s="28"/>
      <c r="B3" s="28"/>
      <c r="C3" s="95" t="s">
        <v>117</v>
      </c>
      <c r="D3" s="95"/>
      <c r="E3" s="95"/>
      <c r="F3" s="95"/>
      <c r="G3" s="95"/>
      <c r="H3" s="95"/>
      <c r="I3" s="95"/>
      <c r="J3" s="95"/>
      <c r="K3" s="95"/>
      <c r="L3" s="95"/>
      <c r="M3" s="43"/>
      <c r="N3" s="36"/>
      <c r="O3" s="36"/>
      <c r="P3" s="36"/>
      <c r="Q3" s="36"/>
    </row>
    <row r="4" spans="1:17" ht="9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</row>
    <row r="5" spans="1:17" ht="4.5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</row>
    <row r="6" spans="1:29" ht="10.5" customHeight="1">
      <c r="A6" s="70"/>
      <c r="AC6" t="s">
        <v>92</v>
      </c>
    </row>
    <row r="7" spans="1:31" ht="22.5" customHeight="1">
      <c r="A7" s="71"/>
      <c r="AC7" t="s">
        <v>61</v>
      </c>
      <c r="AD7" t="s">
        <v>64</v>
      </c>
      <c r="AE7" t="s">
        <v>65</v>
      </c>
    </row>
    <row r="8" spans="1:19" ht="22.5" customHeight="1">
      <c r="A8" s="72"/>
      <c r="R8" s="42"/>
      <c r="S8" s="42"/>
    </row>
    <row r="9" spans="1:19" ht="22.5" customHeight="1">
      <c r="A9" s="73"/>
      <c r="R9" s="42"/>
      <c r="S9" s="42"/>
    </row>
    <row r="10" spans="1:19" ht="10.5" customHeight="1">
      <c r="A10" s="73"/>
      <c r="R10" s="42"/>
      <c r="S10" s="42"/>
    </row>
    <row r="11" spans="1:40" ht="24" customHeight="1">
      <c r="A11" s="73"/>
      <c r="AA11" t="s">
        <v>79</v>
      </c>
      <c r="AB11" t="s">
        <v>80</v>
      </c>
      <c r="AC11" s="11"/>
      <c r="AD11" s="10"/>
      <c r="AE11" s="10"/>
      <c r="AI11" s="2" t="s">
        <v>9</v>
      </c>
      <c r="AJ11" s="2"/>
      <c r="AK11" s="4" t="s">
        <v>63</v>
      </c>
      <c r="AL11" s="2"/>
      <c r="AM11" s="2"/>
      <c r="AN11" s="2"/>
    </row>
    <row r="12" spans="1:40" ht="24" customHeight="1">
      <c r="A12" s="73"/>
      <c r="AB12" t="s">
        <v>66</v>
      </c>
      <c r="AC12" s="10"/>
      <c r="AD12" s="10"/>
      <c r="AE12" s="10"/>
      <c r="AI12" s="2" t="s">
        <v>10</v>
      </c>
      <c r="AJ12" s="2"/>
      <c r="AK12" s="4" t="s">
        <v>61</v>
      </c>
      <c r="AL12" s="2"/>
      <c r="AM12" s="2"/>
      <c r="AN12" s="2"/>
    </row>
    <row r="13" spans="1:31" ht="24" customHeight="1">
      <c r="A13" s="73"/>
      <c r="AB13" t="s">
        <v>62</v>
      </c>
      <c r="AC13" s="10"/>
      <c r="AD13" s="10"/>
      <c r="AE13" s="10"/>
    </row>
    <row r="14" spans="1:31" ht="10.5" customHeight="1">
      <c r="A14" s="73"/>
      <c r="AB14" t="s">
        <v>83</v>
      </c>
      <c r="AC14" s="10"/>
      <c r="AD14" s="11"/>
      <c r="AE14" s="11"/>
    </row>
    <row r="15" spans="1:32" ht="24" customHeight="1" thickBot="1">
      <c r="A15" s="73"/>
      <c r="AC15" s="94" t="s">
        <v>84</v>
      </c>
      <c r="AD15" s="94"/>
      <c r="AE15" s="94"/>
      <c r="AF15" s="94"/>
    </row>
    <row r="16" spans="1:32" ht="24" customHeight="1">
      <c r="A16" s="74"/>
      <c r="AB16" s="27" t="s">
        <v>81</v>
      </c>
      <c r="AC16" t="s">
        <v>118</v>
      </c>
      <c r="AD16" s="12" t="s">
        <v>74</v>
      </c>
      <c r="AE16" t="s">
        <v>75</v>
      </c>
      <c r="AF16" t="s">
        <v>69</v>
      </c>
    </row>
    <row r="17" spans="1:30" ht="24" customHeight="1">
      <c r="A17" s="75"/>
      <c r="AB17" s="44"/>
      <c r="AD17" s="12"/>
    </row>
    <row r="18" spans="1:32" ht="26.25" customHeight="1">
      <c r="A18" s="75"/>
      <c r="AA18" s="4" t="s">
        <v>11</v>
      </c>
      <c r="AB18" s="25" t="s">
        <v>73</v>
      </c>
      <c r="AC18" s="21">
        <v>5</v>
      </c>
      <c r="AD18" s="15">
        <v>3</v>
      </c>
      <c r="AE18" s="16">
        <v>2</v>
      </c>
      <c r="AF18" s="18">
        <v>0</v>
      </c>
    </row>
    <row r="19" spans="1:32" ht="24" customHeight="1">
      <c r="A19" s="75"/>
      <c r="AA19" s="4" t="s">
        <v>11</v>
      </c>
      <c r="AB19" s="25" t="s">
        <v>70</v>
      </c>
      <c r="AC19" s="22">
        <v>4</v>
      </c>
      <c r="AD19" s="16">
        <v>2</v>
      </c>
      <c r="AE19" s="17">
        <v>1</v>
      </c>
      <c r="AF19" s="17">
        <v>1</v>
      </c>
    </row>
    <row r="20" spans="1:32" ht="24" customHeight="1">
      <c r="A20" s="75"/>
      <c r="AA20" s="4" t="s">
        <v>11</v>
      </c>
      <c r="AB20" s="25" t="s">
        <v>71</v>
      </c>
      <c r="AC20" s="23">
        <v>2</v>
      </c>
      <c r="AD20" s="17">
        <v>1</v>
      </c>
      <c r="AE20" s="17">
        <v>1</v>
      </c>
      <c r="AF20" s="17">
        <v>1</v>
      </c>
    </row>
    <row r="21" spans="1:32" ht="24" customHeight="1">
      <c r="A21" s="75"/>
      <c r="AA21" s="4" t="s">
        <v>11</v>
      </c>
      <c r="AB21" s="25" t="s">
        <v>72</v>
      </c>
      <c r="AC21" s="24">
        <v>0</v>
      </c>
      <c r="AD21" s="17">
        <v>1</v>
      </c>
      <c r="AE21" s="17">
        <v>1</v>
      </c>
      <c r="AF21" s="17">
        <v>1</v>
      </c>
    </row>
    <row r="22" spans="1:32" ht="24" customHeight="1">
      <c r="A22" s="75"/>
      <c r="AA22" s="4" t="s">
        <v>63</v>
      </c>
      <c r="AB22" s="25" t="s">
        <v>73</v>
      </c>
      <c r="AC22" s="21">
        <v>5</v>
      </c>
      <c r="AD22" s="14">
        <v>5</v>
      </c>
      <c r="AE22" s="15">
        <v>3</v>
      </c>
      <c r="AF22" s="18">
        <v>0</v>
      </c>
    </row>
    <row r="23" spans="1:32" ht="24" customHeight="1">
      <c r="A23" s="75"/>
      <c r="AA23" s="4" t="s">
        <v>63</v>
      </c>
      <c r="AB23" s="25" t="s">
        <v>70</v>
      </c>
      <c r="AC23" s="22">
        <v>4</v>
      </c>
      <c r="AD23" s="15">
        <v>3</v>
      </c>
      <c r="AE23" s="16">
        <v>2</v>
      </c>
      <c r="AF23" s="17">
        <v>1</v>
      </c>
    </row>
    <row r="24" spans="1:32" ht="27.75" customHeight="1">
      <c r="A24" s="75"/>
      <c r="AA24" s="4" t="s">
        <v>63</v>
      </c>
      <c r="AB24" s="25" t="s">
        <v>71</v>
      </c>
      <c r="AC24" s="23">
        <v>2</v>
      </c>
      <c r="AD24" s="17">
        <v>1</v>
      </c>
      <c r="AE24" s="17">
        <v>1</v>
      </c>
      <c r="AF24" s="17">
        <v>1</v>
      </c>
    </row>
    <row r="25" spans="1:32" ht="24" customHeight="1">
      <c r="A25" s="75"/>
      <c r="AA25" s="4" t="s">
        <v>63</v>
      </c>
      <c r="AB25" s="25" t="s">
        <v>72</v>
      </c>
      <c r="AC25" s="24">
        <v>0</v>
      </c>
      <c r="AD25" s="17">
        <v>1</v>
      </c>
      <c r="AE25" s="17">
        <v>1</v>
      </c>
      <c r="AF25" s="17">
        <v>1</v>
      </c>
    </row>
    <row r="26" spans="1:32" ht="24" customHeight="1">
      <c r="A26" s="75"/>
      <c r="AA26" s="4" t="s">
        <v>62</v>
      </c>
      <c r="AB26" s="25" t="s">
        <v>73</v>
      </c>
      <c r="AC26" s="24">
        <v>0</v>
      </c>
      <c r="AD26" s="14">
        <v>5</v>
      </c>
      <c r="AE26" s="14">
        <v>5</v>
      </c>
      <c r="AF26" s="18">
        <v>0</v>
      </c>
    </row>
    <row r="27" spans="1:32" ht="24" customHeight="1">
      <c r="A27" s="75"/>
      <c r="AA27" s="4" t="s">
        <v>62</v>
      </c>
      <c r="AB27" s="25" t="s">
        <v>70</v>
      </c>
      <c r="AC27" s="24">
        <v>0</v>
      </c>
      <c r="AD27" s="14">
        <v>5</v>
      </c>
      <c r="AE27" s="15">
        <v>3</v>
      </c>
      <c r="AF27" s="18">
        <v>0</v>
      </c>
    </row>
    <row r="28" spans="1:32" ht="18.75" customHeight="1">
      <c r="A28" s="75"/>
      <c r="AA28" s="4" t="s">
        <v>62</v>
      </c>
      <c r="AB28" s="25" t="s">
        <v>71</v>
      </c>
      <c r="AC28" s="24">
        <v>0</v>
      </c>
      <c r="AD28" s="15">
        <v>3</v>
      </c>
      <c r="AE28" s="16">
        <v>2</v>
      </c>
      <c r="AF28" s="17">
        <v>1</v>
      </c>
    </row>
    <row r="29" spans="1:32" ht="15" customHeight="1">
      <c r="A29" s="73"/>
      <c r="AA29" s="4" t="s">
        <v>62</v>
      </c>
      <c r="AB29" s="25" t="s">
        <v>72</v>
      </c>
      <c r="AC29" s="24">
        <v>0</v>
      </c>
      <c r="AD29" s="17">
        <v>1</v>
      </c>
      <c r="AE29" s="17">
        <v>1</v>
      </c>
      <c r="AF29" s="17">
        <v>1</v>
      </c>
    </row>
    <row r="30" spans="1:32" ht="15" customHeight="1">
      <c r="A30" s="74"/>
      <c r="AA30" s="4" t="s">
        <v>82</v>
      </c>
      <c r="AB30" s="25" t="s">
        <v>73</v>
      </c>
      <c r="AC30" s="24">
        <v>0</v>
      </c>
      <c r="AD30" s="15">
        <v>3</v>
      </c>
      <c r="AE30" s="14">
        <v>5</v>
      </c>
      <c r="AF30" s="18">
        <v>0</v>
      </c>
    </row>
    <row r="31" spans="1:32" ht="15" customHeight="1">
      <c r="A31" s="75"/>
      <c r="AA31" s="4" t="s">
        <v>82</v>
      </c>
      <c r="AB31" s="25" t="s">
        <v>70</v>
      </c>
      <c r="AC31" s="24">
        <v>0</v>
      </c>
      <c r="AD31" s="15">
        <v>3</v>
      </c>
      <c r="AE31" s="14">
        <v>5</v>
      </c>
      <c r="AF31" s="18">
        <v>0</v>
      </c>
    </row>
    <row r="32" spans="1:32" ht="15" customHeight="1">
      <c r="A32" s="75"/>
      <c r="AA32" s="4" t="s">
        <v>82</v>
      </c>
      <c r="AB32" s="25" t="s">
        <v>71</v>
      </c>
      <c r="AC32" s="24">
        <v>0</v>
      </c>
      <c r="AD32" s="14">
        <v>5</v>
      </c>
      <c r="AE32" s="14">
        <v>5</v>
      </c>
      <c r="AF32" s="15">
        <v>3</v>
      </c>
    </row>
    <row r="33" spans="1:32" ht="15" customHeight="1" thickBot="1">
      <c r="A33" s="75"/>
      <c r="AA33" s="4" t="s">
        <v>82</v>
      </c>
      <c r="AB33" s="26" t="s">
        <v>72</v>
      </c>
      <c r="AC33" s="24">
        <v>0</v>
      </c>
      <c r="AD33" s="14">
        <v>5</v>
      </c>
      <c r="AE33" s="14">
        <v>5</v>
      </c>
      <c r="AF33" s="15">
        <v>3</v>
      </c>
    </row>
    <row r="34" ht="15" customHeight="1">
      <c r="A34" s="75"/>
    </row>
    <row r="35" ht="15" customHeight="1">
      <c r="A35" s="75"/>
    </row>
    <row r="36" ht="15" customHeight="1">
      <c r="A36" s="75"/>
    </row>
    <row r="37" ht="15" customHeight="1">
      <c r="A37" s="75"/>
    </row>
    <row r="38" ht="15" customHeight="1">
      <c r="A38" s="75"/>
    </row>
    <row r="39" spans="1:31" ht="14.25" customHeight="1">
      <c r="A39" s="75"/>
      <c r="AA39" s="7" t="s">
        <v>54</v>
      </c>
      <c r="AC39" t="s">
        <v>61</v>
      </c>
      <c r="AD39" t="s">
        <v>95</v>
      </c>
      <c r="AE39" t="s">
        <v>65</v>
      </c>
    </row>
    <row r="40" spans="1:31" ht="15" customHeight="1">
      <c r="A40" s="73"/>
      <c r="AA40" s="2" t="s">
        <v>85</v>
      </c>
      <c r="AC40" s="19">
        <v>3</v>
      </c>
      <c r="AD40" s="34">
        <v>2</v>
      </c>
      <c r="AE40" s="35">
        <v>1</v>
      </c>
    </row>
    <row r="41" spans="1:31" ht="15" customHeight="1">
      <c r="A41" s="76"/>
      <c r="AA41" s="2" t="s">
        <v>13</v>
      </c>
      <c r="AC41" s="20">
        <v>5</v>
      </c>
      <c r="AD41" s="35">
        <v>1</v>
      </c>
      <c r="AE41" s="35">
        <v>1</v>
      </c>
    </row>
    <row r="42" spans="1:31" ht="15" customHeight="1">
      <c r="A42" s="73"/>
      <c r="AA42" s="2" t="s">
        <v>86</v>
      </c>
      <c r="AC42" s="20">
        <v>5</v>
      </c>
      <c r="AD42" s="35">
        <v>1</v>
      </c>
      <c r="AE42" s="35">
        <v>1</v>
      </c>
    </row>
    <row r="43" spans="1:31" ht="15" customHeight="1">
      <c r="A43" s="73"/>
      <c r="AA43" s="2" t="s">
        <v>120</v>
      </c>
      <c r="AC43" s="20">
        <v>5</v>
      </c>
      <c r="AD43" s="19">
        <v>3</v>
      </c>
      <c r="AE43" s="35">
        <v>1</v>
      </c>
    </row>
    <row r="44" spans="1:33" ht="18" customHeight="1">
      <c r="A44" s="73"/>
      <c r="AA44" s="2"/>
      <c r="AG44" t="s">
        <v>87</v>
      </c>
    </row>
    <row r="45" spans="1:27" ht="15" customHeight="1">
      <c r="A45" s="73"/>
      <c r="AA45" s="2"/>
    </row>
    <row r="46" spans="1:31" ht="15" customHeight="1">
      <c r="A46" s="77"/>
      <c r="AA46" s="8" t="s">
        <v>88</v>
      </c>
      <c r="AC46" t="s">
        <v>61</v>
      </c>
      <c r="AD46" t="s">
        <v>64</v>
      </c>
      <c r="AE46" t="s">
        <v>65</v>
      </c>
    </row>
    <row r="47" spans="27:31" ht="15">
      <c r="AA47" s="31" t="s">
        <v>89</v>
      </c>
      <c r="AC47" s="19">
        <v>3</v>
      </c>
      <c r="AD47" s="17">
        <v>1</v>
      </c>
      <c r="AE47" s="17">
        <v>1</v>
      </c>
    </row>
    <row r="48" spans="27:31" ht="15.75">
      <c r="AA48" s="52" t="s">
        <v>121</v>
      </c>
      <c r="AC48" s="19">
        <v>3</v>
      </c>
      <c r="AD48" s="17">
        <v>1</v>
      </c>
      <c r="AE48" s="17">
        <v>1</v>
      </c>
    </row>
    <row r="49" spans="27:31" ht="15">
      <c r="AA49" s="32" t="s">
        <v>90</v>
      </c>
      <c r="AC49" s="19">
        <v>3</v>
      </c>
      <c r="AD49" s="17">
        <v>1</v>
      </c>
      <c r="AE49" s="17">
        <v>1</v>
      </c>
    </row>
    <row r="50" spans="27:31" ht="15">
      <c r="AA50" s="32" t="s">
        <v>78</v>
      </c>
      <c r="AC50" s="16">
        <v>2</v>
      </c>
      <c r="AD50" s="17">
        <v>1</v>
      </c>
      <c r="AE50" s="17">
        <v>1</v>
      </c>
    </row>
    <row r="51" spans="27:31" ht="15">
      <c r="AA51" s="33" t="s">
        <v>91</v>
      </c>
      <c r="AC51" s="19">
        <v>3</v>
      </c>
      <c r="AD51" s="17">
        <v>1</v>
      </c>
      <c r="AE51" s="17">
        <v>1</v>
      </c>
    </row>
    <row r="52" ht="15"/>
    <row r="53" ht="15">
      <c r="AA53" s="8"/>
    </row>
    <row r="54" ht="15"/>
    <row r="55" spans="27:34" ht="15">
      <c r="AA55" s="13" t="s">
        <v>67</v>
      </c>
      <c r="AC55" t="s">
        <v>96</v>
      </c>
      <c r="AE55" t="s">
        <v>99</v>
      </c>
      <c r="AH55">
        <v>4</v>
      </c>
    </row>
    <row r="56" spans="27:34" ht="15">
      <c r="AA56" s="13" t="s">
        <v>68</v>
      </c>
      <c r="AC56" t="s">
        <v>97</v>
      </c>
      <c r="AE56" t="s">
        <v>98</v>
      </c>
      <c r="AH56">
        <v>3</v>
      </c>
    </row>
    <row r="57" spans="29:34" ht="15">
      <c r="AC57" t="s">
        <v>98</v>
      </c>
      <c r="AE57" t="s">
        <v>97</v>
      </c>
      <c r="AH57">
        <v>2</v>
      </c>
    </row>
    <row r="58" spans="29:34" ht="15">
      <c r="AC58" t="s">
        <v>99</v>
      </c>
      <c r="AE58" t="s">
        <v>96</v>
      </c>
      <c r="AH58">
        <v>1</v>
      </c>
    </row>
    <row r="59" ht="15"/>
    <row r="60" ht="15"/>
    <row r="61" ht="15">
      <c r="AH61">
        <v>4</v>
      </c>
    </row>
    <row r="62" ht="15">
      <c r="AH62">
        <v>3</v>
      </c>
    </row>
    <row r="63" ht="15">
      <c r="AH63">
        <v>2</v>
      </c>
    </row>
    <row r="64" spans="28:34" ht="15">
      <c r="AB64" t="s">
        <v>126</v>
      </c>
      <c r="AC64" t="s">
        <v>127</v>
      </c>
      <c r="AD64" t="s">
        <v>128</v>
      </c>
      <c r="AE64" t="s">
        <v>129</v>
      </c>
      <c r="AH64">
        <v>1</v>
      </c>
    </row>
    <row r="65" spans="27:31" ht="15">
      <c r="AA65" t="s">
        <v>122</v>
      </c>
      <c r="AB65" s="10">
        <v>1</v>
      </c>
      <c r="AC65" s="10">
        <v>1</v>
      </c>
      <c r="AD65" s="10">
        <v>2</v>
      </c>
      <c r="AE65" s="10">
        <v>2</v>
      </c>
    </row>
    <row r="66" spans="27:34" ht="15">
      <c r="AA66" t="s">
        <v>123</v>
      </c>
      <c r="AB66" s="10">
        <v>2</v>
      </c>
      <c r="AC66" s="10">
        <v>2</v>
      </c>
      <c r="AD66" s="10">
        <v>3</v>
      </c>
      <c r="AE66" s="10">
        <v>3</v>
      </c>
      <c r="AH66">
        <v>4</v>
      </c>
    </row>
    <row r="67" spans="27:34" ht="15">
      <c r="AA67" t="s">
        <v>124</v>
      </c>
      <c r="AB67" s="10">
        <v>3</v>
      </c>
      <c r="AC67" s="10">
        <v>4</v>
      </c>
      <c r="AD67" s="10">
        <v>5</v>
      </c>
      <c r="AE67" s="10">
        <v>5</v>
      </c>
      <c r="AH67">
        <v>3</v>
      </c>
    </row>
    <row r="68" spans="27:34" ht="15">
      <c r="AA68" t="s">
        <v>125</v>
      </c>
      <c r="AB68" s="10">
        <v>4</v>
      </c>
      <c r="AC68" s="10">
        <v>5</v>
      </c>
      <c r="AD68" s="10">
        <v>5</v>
      </c>
      <c r="AE68" s="10">
        <v>5</v>
      </c>
      <c r="AH68">
        <v>2</v>
      </c>
    </row>
    <row r="69" ht="15">
      <c r="AH69">
        <v>1</v>
      </c>
    </row>
    <row r="70" spans="28:30" ht="15">
      <c r="AB70" s="13" t="s">
        <v>103</v>
      </c>
      <c r="AD70" s="13" t="s">
        <v>106</v>
      </c>
    </row>
    <row r="71" spans="28:31" ht="15">
      <c r="AB71" t="s">
        <v>107</v>
      </c>
      <c r="AC71">
        <v>1</v>
      </c>
      <c r="AD71" t="s">
        <v>107</v>
      </c>
      <c r="AE71">
        <v>1</v>
      </c>
    </row>
    <row r="72" spans="28:31" ht="15">
      <c r="AB72" t="s">
        <v>108</v>
      </c>
      <c r="AC72">
        <v>1</v>
      </c>
      <c r="AD72" t="s">
        <v>108</v>
      </c>
      <c r="AE72">
        <v>1</v>
      </c>
    </row>
    <row r="73" spans="28:31" ht="15">
      <c r="AB73" t="s">
        <v>109</v>
      </c>
      <c r="AC73">
        <v>2</v>
      </c>
      <c r="AD73" t="s">
        <v>109</v>
      </c>
      <c r="AE73">
        <v>2</v>
      </c>
    </row>
    <row r="74" spans="28:31" ht="15">
      <c r="AB74" t="s">
        <v>110</v>
      </c>
      <c r="AC74">
        <v>3</v>
      </c>
      <c r="AD74" t="s">
        <v>110</v>
      </c>
      <c r="AE74">
        <v>3</v>
      </c>
    </row>
    <row r="75" spans="28:31" ht="15">
      <c r="AB75" t="s">
        <v>111</v>
      </c>
      <c r="AC75">
        <v>3</v>
      </c>
      <c r="AD75" t="s">
        <v>111</v>
      </c>
      <c r="AE75">
        <v>3</v>
      </c>
    </row>
    <row r="76" ht="15"/>
    <row r="77" ht="15"/>
    <row r="78" ht="15"/>
    <row r="79" ht="15"/>
    <row r="80" ht="15"/>
    <row r="81" ht="15"/>
    <row r="82" spans="5:16" ht="18.75">
      <c r="E82" s="93"/>
      <c r="P82" s="92"/>
    </row>
    <row r="83" ht="15"/>
    <row r="84" ht="13.5" hidden="1"/>
    <row r="85" ht="13.5" hidden="1"/>
    <row r="86" ht="13.5" hidden="1"/>
    <row r="87" ht="13.5" hidden="1"/>
    <row r="88" ht="13.5" hidden="1"/>
    <row r="89" ht="13.5" hidden="1"/>
    <row r="90" ht="13.5" hidden="1"/>
    <row r="91" ht="13.5" hidden="1"/>
    <row r="92" ht="13.5" hidden="1"/>
    <row r="93" ht="13.5" hidden="1"/>
    <row r="94" ht="13.5" hidden="1"/>
    <row r="95" ht="13.5" hidden="1"/>
    <row r="96" ht="13.5" hidden="1"/>
    <row r="97" ht="13.5" hidden="1"/>
    <row r="98" ht="13.5" hidden="1"/>
    <row r="99" ht="13.5" hidden="1"/>
    <row r="100" ht="13.5" hidden="1"/>
    <row r="101" ht="13.5" hidden="1"/>
    <row r="102" ht="0" customHeight="1" hidden="1"/>
    <row r="103" ht="0" customHeight="1" hidden="1"/>
    <row r="104" ht="0" customHeight="1" hidden="1"/>
    <row r="105" ht="0" customHeight="1" hidden="1"/>
    <row r="106" ht="0" customHeight="1" hidden="1"/>
    <row r="107" ht="0" customHeight="1" hidden="1"/>
    <row r="108" ht="0" customHeight="1" hidden="1"/>
    <row r="109" ht="0" customHeight="1" hidden="1"/>
    <row r="110" ht="0" customHeight="1" hidden="1"/>
    <row r="111" ht="0" customHeight="1" hidden="1"/>
    <row r="112" ht="0" customHeight="1" hidden="1"/>
    <row r="113" ht="0" customHeight="1" hidden="1"/>
    <row r="114" ht="0" customHeight="1" hidden="1"/>
    <row r="115" ht="0" customHeight="1" hidden="1"/>
    <row r="116" ht="0" customHeight="1" hidden="1"/>
    <row r="117" ht="0" customHeight="1" hidden="1"/>
    <row r="118" ht="0" customHeight="1" hidden="1"/>
    <row r="119" ht="0" customHeight="1" hidden="1"/>
    <row r="120" ht="0" customHeight="1" hidden="1"/>
    <row r="121" ht="0" customHeight="1" hidden="1"/>
    <row r="122" ht="0" customHeight="1" hidden="1"/>
    <row r="123" ht="0" customHeight="1" hidden="1"/>
    <row r="124" ht="0" customHeight="1" hidden="1"/>
    <row r="125" ht="0" customHeight="1" hidden="1"/>
    <row r="126" ht="0" customHeight="1" hidden="1"/>
    <row r="127" ht="0" customHeight="1" hidden="1"/>
    <row r="128" ht="0" customHeight="1" hidden="1"/>
    <row r="129" ht="0" customHeight="1" hidden="1"/>
    <row r="130" ht="0" customHeight="1" hidden="1"/>
    <row r="131" ht="0" customHeight="1" hidden="1"/>
    <row r="132" ht="0" customHeight="1" hidden="1"/>
    <row r="133" ht="0" customHeight="1" hidden="1"/>
    <row r="134" ht="0" customHeight="1" hidden="1"/>
    <row r="135" ht="0" customHeight="1" hidden="1"/>
    <row r="136" ht="0" customHeight="1" hidden="1"/>
    <row r="137" ht="0" customHeight="1" hidden="1"/>
    <row r="138" ht="0" customHeight="1" hidden="1"/>
    <row r="139" ht="0" customHeight="1" hidden="1"/>
    <row r="140" ht="0" customHeight="1" hidden="1"/>
    <row r="141" ht="0" customHeight="1" hidden="1"/>
    <row r="142" ht="0" customHeight="1" hidden="1"/>
    <row r="143" ht="0" customHeight="1" hidden="1"/>
    <row r="144" ht="0" customHeight="1" hidden="1"/>
    <row r="145" ht="0" customHeight="1" hidden="1"/>
    <row r="146" ht="0" customHeight="1" hidden="1"/>
    <row r="147" ht="0" customHeight="1" hidden="1"/>
    <row r="148" ht="0" customHeight="1" hidden="1"/>
    <row r="149" ht="0" customHeight="1" hidden="1"/>
    <row r="150" ht="0" customHeight="1" hidden="1"/>
    <row r="151" ht="0" customHeight="1" hidden="1"/>
    <row r="152" ht="0" customHeight="1" hidden="1"/>
    <row r="153" ht="0" customHeight="1" hidden="1"/>
    <row r="154" ht="0" customHeight="1" hidden="1"/>
    <row r="155" ht="0" customHeight="1" hidden="1"/>
    <row r="156" ht="0" customHeight="1" hidden="1"/>
    <row r="157" ht="0" customHeight="1" hidden="1"/>
    <row r="158" ht="0" customHeight="1" hidden="1"/>
    <row r="159" ht="0" customHeight="1" hidden="1"/>
    <row r="160" ht="0" customHeight="1" hidden="1"/>
    <row r="161" ht="0" customHeight="1" hidden="1"/>
    <row r="162" ht="0" customHeight="1" hidden="1"/>
    <row r="163" ht="0" customHeight="1" hidden="1"/>
    <row r="164" ht="0" customHeight="1" hidden="1"/>
    <row r="165" ht="0" customHeight="1" hidden="1"/>
    <row r="166" ht="0" customHeight="1" hidden="1"/>
    <row r="167" ht="0" customHeight="1" hidden="1"/>
    <row r="168" ht="0" customHeight="1" hidden="1"/>
    <row r="169" ht="0" customHeight="1" hidden="1"/>
    <row r="170" ht="0" customHeight="1" hidden="1"/>
    <row r="171" ht="0" customHeight="1" hidden="1"/>
    <row r="172" ht="0" customHeight="1" hidden="1"/>
    <row r="173" ht="0" customHeight="1" hidden="1"/>
    <row r="174" ht="0" customHeight="1" hidden="1"/>
    <row r="175" ht="0" customHeight="1" hidden="1"/>
    <row r="176" ht="0" customHeight="1" hidden="1"/>
    <row r="177" ht="0" customHeight="1" hidden="1"/>
    <row r="178" ht="0" customHeight="1" hidden="1"/>
    <row r="179" ht="0" customHeight="1" hidden="1"/>
    <row r="180" ht="0" customHeight="1" hidden="1"/>
    <row r="181" ht="0" customHeight="1" hidden="1"/>
    <row r="182" ht="0" customHeight="1" hidden="1"/>
    <row r="183" ht="0" customHeight="1" hidden="1"/>
    <row r="184" ht="0" customHeight="1" hidden="1"/>
    <row r="185" ht="0" customHeight="1" hidden="1"/>
    <row r="186" ht="0" customHeight="1" hidden="1"/>
    <row r="187" ht="0" customHeight="1" hidden="1"/>
    <row r="188" ht="0" customHeight="1" hidden="1"/>
    <row r="189" ht="0" customHeight="1" hidden="1"/>
    <row r="190" ht="0" customHeight="1" hidden="1"/>
    <row r="191" ht="0" customHeight="1" hidden="1"/>
    <row r="192" ht="0" customHeight="1" hidden="1"/>
    <row r="193" ht="0" customHeight="1" hidden="1"/>
    <row r="194" ht="0" customHeight="1" hidden="1"/>
    <row r="195" ht="0" customHeight="1" hidden="1"/>
    <row r="196" ht="0" customHeight="1" hidden="1"/>
    <row r="197" ht="0" customHeight="1" hidden="1"/>
    <row r="198" ht="0" customHeight="1" hidden="1"/>
    <row r="199" ht="0" customHeight="1" hidden="1"/>
    <row r="200" ht="0" customHeight="1" hidden="1"/>
    <row r="201" ht="0" customHeight="1" hidden="1"/>
    <row r="202" ht="0" customHeight="1" hidden="1"/>
    <row r="203" ht="0" customHeight="1" hidden="1"/>
    <row r="204" ht="0" customHeight="1" hidden="1"/>
    <row r="205" ht="0" customHeight="1" hidden="1"/>
    <row r="206" ht="0" customHeight="1" hidden="1"/>
    <row r="207" ht="0" customHeight="1" hidden="1"/>
    <row r="208" ht="0" customHeight="1" hidden="1"/>
    <row r="209" ht="0" customHeight="1" hidden="1"/>
    <row r="210" ht="0" customHeight="1" hidden="1"/>
    <row r="211" ht="0" customHeight="1" hidden="1"/>
    <row r="212" ht="0" customHeight="1" hidden="1"/>
    <row r="213" ht="0" customHeight="1" hidden="1"/>
    <row r="214" ht="0" customHeight="1" hidden="1"/>
    <row r="215" ht="0" customHeight="1" hidden="1"/>
    <row r="216" ht="0" customHeight="1" hidden="1"/>
    <row r="217" ht="0" customHeight="1" hidden="1"/>
    <row r="218" ht="0" customHeight="1" hidden="1"/>
    <row r="219" ht="0" customHeight="1" hidden="1"/>
    <row r="220" ht="0" customHeight="1" hidden="1"/>
    <row r="221" ht="0" customHeight="1" hidden="1"/>
    <row r="222" ht="0" customHeight="1" hidden="1"/>
    <row r="223" ht="0" customHeight="1" hidden="1"/>
    <row r="224" ht="0" customHeight="1" hidden="1"/>
    <row r="225" ht="0" customHeight="1" hidden="1"/>
    <row r="226" ht="0" customHeight="1" hidden="1"/>
    <row r="227" ht="0" customHeight="1" hidden="1"/>
    <row r="228" ht="0" customHeight="1" hidden="1"/>
    <row r="229" ht="0" customHeight="1" hidden="1"/>
    <row r="230" ht="0" customHeight="1" hidden="1"/>
    <row r="231" ht="0" customHeight="1" hidden="1"/>
    <row r="232" ht="0" customHeight="1" hidden="1"/>
    <row r="233" ht="0" customHeight="1" hidden="1"/>
    <row r="234" ht="0" customHeight="1" hidden="1"/>
    <row r="235" ht="0" customHeight="1" hidden="1"/>
    <row r="236" ht="0" customHeight="1" hidden="1"/>
    <row r="237" ht="0" customHeight="1" hidden="1"/>
    <row r="238" ht="0" customHeight="1" hidden="1"/>
    <row r="239" ht="0" customHeight="1" hidden="1"/>
    <row r="240" ht="0" customHeight="1" hidden="1"/>
    <row r="241" ht="0" customHeight="1" hidden="1"/>
    <row r="242" ht="0" customHeight="1" hidden="1"/>
    <row r="243" ht="0" customHeight="1" hidden="1"/>
    <row r="244" ht="0" customHeight="1" hidden="1"/>
    <row r="245" ht="0" customHeight="1" hidden="1"/>
    <row r="246" ht="0" customHeight="1" hidden="1"/>
    <row r="247" ht="0" customHeight="1" hidden="1"/>
    <row r="248" ht="0" customHeight="1" hidden="1"/>
    <row r="249" ht="0" customHeight="1" hidden="1"/>
    <row r="250" ht="0" customHeight="1" hidden="1"/>
    <row r="251" ht="0" customHeight="1" hidden="1"/>
    <row r="252" ht="0" customHeight="1" hidden="1"/>
    <row r="253" ht="0" customHeight="1" hidden="1"/>
    <row r="254" ht="0" customHeight="1" hidden="1"/>
    <row r="255" ht="0" customHeight="1" hidden="1"/>
    <row r="256" ht="0" customHeight="1" hidden="1"/>
    <row r="257" ht="0" customHeight="1" hidden="1"/>
    <row r="258" ht="0" customHeight="1" hidden="1"/>
    <row r="259" ht="0" customHeight="1" hidden="1"/>
    <row r="260" ht="0" customHeight="1" hidden="1"/>
    <row r="261" ht="0" customHeight="1" hidden="1"/>
    <row r="262" ht="0" customHeight="1" hidden="1"/>
    <row r="263" ht="0" customHeight="1" hidden="1"/>
    <row r="264" ht="0" customHeight="1" hidden="1"/>
    <row r="265" ht="0" customHeight="1" hidden="1"/>
    <row r="266" ht="0" customHeight="1" hidden="1"/>
    <row r="267" ht="0" customHeight="1" hidden="1"/>
    <row r="268" ht="0" customHeight="1" hidden="1"/>
    <row r="269" ht="0" customHeight="1" hidden="1"/>
    <row r="270" ht="0" customHeight="1" hidden="1"/>
    <row r="271" ht="0" customHeight="1" hidden="1"/>
    <row r="272" ht="0" customHeight="1" hidden="1"/>
    <row r="273" ht="0" customHeight="1" hidden="1"/>
    <row r="274" ht="0" customHeight="1" hidden="1"/>
    <row r="275" ht="0" customHeight="1" hidden="1"/>
    <row r="276" ht="0" customHeight="1" hidden="1"/>
    <row r="277" ht="0" customHeight="1" hidden="1"/>
    <row r="278" ht="0" customHeight="1" hidden="1"/>
    <row r="279" ht="0" customHeight="1" hidden="1"/>
    <row r="280" ht="0" customHeight="1" hidden="1"/>
    <row r="281" ht="0" customHeight="1" hidden="1"/>
    <row r="282" ht="0" customHeight="1" hidden="1"/>
    <row r="283" ht="0" customHeight="1" hidden="1"/>
    <row r="284" ht="0" customHeight="1" hidden="1"/>
    <row r="285" ht="0" customHeight="1" hidden="1"/>
    <row r="286" ht="0" customHeight="1" hidden="1"/>
    <row r="287" ht="0" customHeight="1" hidden="1"/>
    <row r="288" ht="0" customHeight="1" hidden="1"/>
    <row r="289" ht="0" customHeight="1" hidden="1"/>
    <row r="290" ht="0" customHeight="1" hidden="1"/>
    <row r="291" ht="0" customHeight="1" hidden="1"/>
    <row r="292" ht="0" customHeight="1" hidden="1"/>
    <row r="293" ht="0" customHeight="1" hidden="1"/>
    <row r="294" ht="0" customHeight="1" hidden="1"/>
    <row r="295" ht="0" customHeight="1" hidden="1"/>
    <row r="296" ht="0" customHeight="1" hidden="1"/>
    <row r="297" ht="0" customHeight="1" hidden="1"/>
    <row r="298" ht="0" customHeight="1" hidden="1"/>
    <row r="299" ht="0" customHeight="1" hidden="1"/>
    <row r="300" ht="0" customHeight="1" hidden="1"/>
    <row r="301" ht="0" customHeight="1" hidden="1"/>
    <row r="302" ht="0" customHeight="1" hidden="1"/>
    <row r="303" ht="0" customHeight="1" hidden="1"/>
    <row r="304" ht="0" customHeight="1" hidden="1"/>
    <row r="305" ht="0" customHeight="1" hidden="1"/>
    <row r="306" ht="0" customHeight="1" hidden="1"/>
    <row r="307" ht="0" customHeight="1" hidden="1"/>
    <row r="308" ht="0" customHeight="1" hidden="1"/>
    <row r="309" ht="0" customHeight="1" hidden="1"/>
    <row r="310" ht="0" customHeight="1" hidden="1"/>
    <row r="311" ht="0" customHeight="1" hidden="1"/>
    <row r="312" ht="0" customHeight="1" hidden="1"/>
    <row r="313" ht="0" customHeight="1" hidden="1"/>
    <row r="314" ht="0" customHeight="1" hidden="1"/>
    <row r="315" ht="0" customHeight="1" hidden="1"/>
    <row r="316" ht="0" customHeight="1" hidden="1"/>
    <row r="317" ht="0" customHeight="1" hidden="1"/>
    <row r="318" ht="0" customHeight="1" hidden="1"/>
    <row r="319" ht="0" customHeight="1" hidden="1"/>
    <row r="320" ht="0" customHeight="1" hidden="1"/>
    <row r="321" ht="0" customHeight="1" hidden="1"/>
    <row r="322" ht="0" customHeight="1" hidden="1"/>
    <row r="323" ht="0" customHeight="1" hidden="1"/>
    <row r="324" ht="0" customHeight="1" hidden="1"/>
    <row r="325" ht="0" customHeight="1" hidden="1"/>
    <row r="326" ht="0" customHeight="1" hidden="1"/>
    <row r="327" ht="0" customHeight="1" hidden="1"/>
    <row r="328" ht="0" customHeight="1" hidden="1"/>
    <row r="329" ht="0" customHeight="1" hidden="1"/>
    <row r="330" ht="0" customHeight="1" hidden="1"/>
    <row r="331" ht="0" customHeight="1" hidden="1"/>
    <row r="332" ht="0" customHeight="1" hidden="1"/>
    <row r="333" ht="0" customHeight="1" hidden="1"/>
    <row r="334" ht="0" customHeight="1" hidden="1"/>
    <row r="335" ht="0" customHeight="1" hidden="1"/>
    <row r="336" ht="0" customHeight="1" hidden="1"/>
    <row r="337" ht="0" customHeight="1" hidden="1"/>
    <row r="338" ht="0" customHeight="1" hidden="1"/>
    <row r="339" ht="0" customHeight="1" hidden="1"/>
    <row r="340" ht="0" customHeight="1" hidden="1"/>
    <row r="341" ht="0" customHeight="1" hidden="1"/>
    <row r="342" ht="0" customHeight="1" hidden="1"/>
    <row r="343" ht="0" customHeight="1" hidden="1"/>
    <row r="344" ht="0" customHeight="1" hidden="1"/>
    <row r="345" ht="0" customHeight="1" hidden="1"/>
    <row r="346" ht="0" customHeight="1" hidden="1"/>
    <row r="347" ht="0" customHeight="1" hidden="1"/>
    <row r="348" ht="0" customHeight="1" hidden="1"/>
    <row r="349" ht="0" customHeight="1" hidden="1"/>
    <row r="350" ht="0" customHeight="1" hidden="1"/>
    <row r="351" ht="0" customHeight="1" hidden="1"/>
    <row r="352" ht="0" customHeight="1" hidden="1"/>
    <row r="353" ht="0" customHeight="1" hidden="1"/>
    <row r="354" ht="0" customHeight="1" hidden="1"/>
    <row r="355" ht="0" customHeight="1" hidden="1"/>
    <row r="356" ht="0" customHeight="1" hidden="1"/>
    <row r="357" ht="0" customHeight="1" hidden="1"/>
    <row r="358" ht="0" customHeight="1" hidden="1"/>
    <row r="359" ht="0" customHeight="1" hidden="1"/>
    <row r="360" ht="0" customHeight="1" hidden="1"/>
    <row r="361" ht="0" customHeight="1" hidden="1"/>
    <row r="362" ht="0" customHeight="1" hidden="1"/>
    <row r="363" ht="0" customHeight="1" hidden="1"/>
    <row r="364" ht="0" customHeight="1" hidden="1"/>
    <row r="365" ht="0" customHeight="1" hidden="1"/>
    <row r="366" ht="0" customHeight="1" hidden="1"/>
    <row r="367" ht="0" customHeight="1" hidden="1"/>
    <row r="368" ht="0" customHeight="1" hidden="1"/>
    <row r="369" ht="0" customHeight="1" hidden="1"/>
    <row r="370" ht="0" customHeight="1" hidden="1"/>
    <row r="371" ht="0" customHeight="1" hidden="1"/>
    <row r="372" ht="0" customHeight="1" hidden="1"/>
    <row r="373" ht="0" customHeight="1" hidden="1"/>
    <row r="374" ht="0" customHeight="1" hidden="1"/>
    <row r="375" ht="0" customHeight="1" hidden="1"/>
    <row r="376" ht="0" customHeight="1" hidden="1"/>
    <row r="377" ht="0" customHeight="1" hidden="1"/>
    <row r="378" ht="0" customHeight="1" hidden="1"/>
    <row r="379" ht="0" customHeight="1" hidden="1"/>
    <row r="380" ht="0" customHeight="1" hidden="1"/>
    <row r="381" ht="0" customHeight="1" hidden="1"/>
    <row r="382" ht="0" customHeight="1" hidden="1"/>
    <row r="383" ht="0" customHeight="1" hidden="1"/>
    <row r="384" ht="0" customHeight="1" hidden="1"/>
    <row r="385" ht="0" customHeight="1" hidden="1"/>
    <row r="386" ht="0" customHeight="1" hidden="1"/>
    <row r="387" ht="0" customHeight="1" hidden="1"/>
    <row r="388" ht="0" customHeight="1" hidden="1"/>
    <row r="389" ht="0" customHeight="1" hidden="1"/>
    <row r="390" ht="0" customHeight="1" hidden="1"/>
    <row r="391" ht="0" customHeight="1" hidden="1"/>
    <row r="392" ht="0" customHeight="1" hidden="1"/>
    <row r="393" ht="0" customHeight="1" hidden="1"/>
    <row r="394" ht="0" customHeight="1" hidden="1"/>
    <row r="395" ht="0" customHeight="1" hidden="1"/>
    <row r="396" ht="0" customHeight="1" hidden="1"/>
    <row r="397" ht="0" customHeight="1" hidden="1"/>
    <row r="398" ht="0" customHeight="1" hidden="1"/>
    <row r="399" ht="0" customHeight="1" hidden="1"/>
    <row r="400" ht="0" customHeight="1" hidden="1"/>
    <row r="401" ht="0" customHeight="1" hidden="1"/>
    <row r="402" ht="0" customHeight="1" hidden="1"/>
    <row r="403" ht="0" customHeight="1" hidden="1"/>
    <row r="404" ht="0" customHeight="1" hidden="1"/>
    <row r="405" ht="0" customHeight="1" hidden="1"/>
    <row r="406" ht="0" customHeight="1" hidden="1"/>
    <row r="407" ht="0" customHeight="1" hidden="1"/>
    <row r="408" ht="0" customHeight="1" hidden="1"/>
    <row r="409" ht="0" customHeight="1" hidden="1"/>
    <row r="410" ht="0" customHeight="1" hidden="1"/>
    <row r="411" ht="0" customHeight="1" hidden="1"/>
    <row r="412" ht="0" customHeight="1" hidden="1"/>
    <row r="413" ht="0" customHeight="1" hidden="1"/>
    <row r="414" ht="0" customHeight="1" hidden="1"/>
    <row r="415" ht="0" customHeight="1" hidden="1"/>
    <row r="416" ht="0" customHeight="1" hidden="1"/>
    <row r="417" ht="0" customHeight="1" hidden="1"/>
    <row r="418" ht="0" customHeight="1" hidden="1"/>
    <row r="419" ht="0" customHeight="1" hidden="1"/>
    <row r="420" ht="0" customHeight="1" hidden="1"/>
    <row r="421" ht="0" customHeight="1" hidden="1"/>
    <row r="422" ht="0" customHeight="1" hidden="1"/>
    <row r="423" ht="0" customHeight="1" hidden="1"/>
    <row r="424" ht="0" customHeight="1" hidden="1"/>
    <row r="425" ht="0" customHeight="1" hidden="1"/>
    <row r="426" ht="0" customHeight="1" hidden="1"/>
    <row r="427" ht="0" customHeight="1" hidden="1"/>
    <row r="428" ht="0" customHeight="1" hidden="1"/>
    <row r="429" ht="0" customHeight="1" hidden="1"/>
    <row r="430" ht="0" customHeight="1" hidden="1"/>
    <row r="431" ht="0" customHeight="1" hidden="1"/>
    <row r="432" ht="0" customHeight="1" hidden="1"/>
    <row r="433" ht="0" customHeight="1" hidden="1"/>
    <row r="434" ht="0" customHeight="1" hidden="1"/>
    <row r="435" ht="0" customHeight="1" hidden="1"/>
    <row r="436" ht="0" customHeight="1" hidden="1"/>
    <row r="437" ht="0" customHeight="1" hidden="1"/>
    <row r="438" ht="0" customHeight="1" hidden="1"/>
    <row r="439" ht="0" customHeight="1" hidden="1"/>
    <row r="440" ht="0" customHeight="1" hidden="1"/>
    <row r="441" ht="0" customHeight="1" hidden="1"/>
    <row r="442" ht="0" customHeight="1" hidden="1"/>
    <row r="443" ht="0" customHeight="1" hidden="1"/>
    <row r="444" ht="0" customHeight="1" hidden="1"/>
    <row r="445" ht="0" customHeight="1" hidden="1"/>
    <row r="446" ht="0" customHeight="1" hidden="1"/>
    <row r="447" ht="0" customHeight="1" hidden="1"/>
    <row r="448" ht="0" customHeight="1" hidden="1"/>
    <row r="449" ht="0" customHeight="1" hidden="1"/>
    <row r="450" ht="0" customHeight="1" hidden="1"/>
    <row r="451" ht="0" customHeight="1" hidden="1"/>
    <row r="452" ht="0" customHeight="1" hidden="1"/>
    <row r="453" ht="0" customHeight="1" hidden="1"/>
    <row r="454" ht="0" customHeight="1" hidden="1"/>
    <row r="455" ht="0" customHeight="1" hidden="1"/>
    <row r="456" ht="0" customHeight="1" hidden="1"/>
    <row r="457" ht="0" customHeight="1" hidden="1"/>
    <row r="458" ht="0" customHeight="1" hidden="1"/>
    <row r="459" ht="0" customHeight="1" hidden="1"/>
    <row r="460" ht="0" customHeight="1" hidden="1"/>
    <row r="461" ht="0" customHeight="1" hidden="1"/>
    <row r="462" ht="0" customHeight="1" hidden="1"/>
    <row r="463" ht="0" customHeight="1" hidden="1"/>
    <row r="464" ht="0" customHeight="1" hidden="1"/>
    <row r="465" ht="0" customHeight="1" hidden="1"/>
    <row r="466" ht="0" customHeight="1" hidden="1"/>
    <row r="467" ht="0" customHeight="1" hidden="1"/>
    <row r="468" ht="0" customHeight="1" hidden="1"/>
    <row r="469" ht="0" customHeight="1" hidden="1"/>
    <row r="470" ht="0" customHeight="1" hidden="1"/>
    <row r="471" ht="0" customHeight="1" hidden="1"/>
    <row r="472" ht="0" customHeight="1" hidden="1"/>
    <row r="473" ht="0" customHeight="1" hidden="1"/>
    <row r="474" ht="0" customHeight="1" hidden="1"/>
    <row r="475" ht="0" customHeight="1" hidden="1"/>
    <row r="476" ht="0" customHeight="1" hidden="1"/>
    <row r="477" ht="0" customHeight="1" hidden="1"/>
    <row r="478" ht="0" customHeight="1" hidden="1"/>
    <row r="479" ht="0" customHeight="1" hidden="1"/>
    <row r="480" ht="0" customHeight="1" hidden="1"/>
    <row r="481" ht="0" customHeight="1" hidden="1"/>
    <row r="482" ht="0" customHeight="1" hidden="1"/>
    <row r="483" ht="0" customHeight="1" hidden="1"/>
    <row r="484" ht="0" customHeight="1" hidden="1"/>
    <row r="485" ht="0" customHeight="1" hidden="1"/>
    <row r="486" ht="0" customHeight="1" hidden="1"/>
    <row r="487" ht="0" customHeight="1" hidden="1"/>
    <row r="488" ht="0" customHeight="1" hidden="1"/>
    <row r="489" ht="0" customHeight="1" hidden="1"/>
    <row r="490" ht="0" customHeight="1" hidden="1"/>
    <row r="491" ht="0" customHeight="1" hidden="1"/>
    <row r="492" ht="0" customHeight="1" hidden="1"/>
    <row r="493" ht="0" customHeight="1" hidden="1"/>
    <row r="494" ht="0" customHeight="1" hidden="1"/>
    <row r="495" ht="0" customHeight="1" hidden="1"/>
    <row r="496" ht="0" customHeight="1" hidden="1"/>
    <row r="497" ht="0" customHeight="1" hidden="1"/>
    <row r="498" ht="0" customHeight="1" hidden="1"/>
    <row r="499" ht="0" customHeight="1" hidden="1"/>
    <row r="500" ht="0" customHeight="1" hidden="1"/>
    <row r="501" ht="0" customHeight="1" hidden="1"/>
    <row r="502" ht="0" customHeight="1" hidden="1"/>
    <row r="503" ht="0" customHeight="1" hidden="1"/>
    <row r="504" ht="0" customHeight="1" hidden="1"/>
    <row r="505" ht="0" customHeight="1" hidden="1"/>
    <row r="506" ht="0" customHeight="1" hidden="1"/>
    <row r="507" ht="0" customHeight="1" hidden="1"/>
    <row r="508" ht="0" customHeight="1" hidden="1"/>
    <row r="509" ht="0" customHeight="1" hidden="1"/>
    <row r="510" ht="0" customHeight="1" hidden="1"/>
    <row r="511" ht="0" customHeight="1" hidden="1"/>
    <row r="512" ht="0" customHeight="1" hidden="1"/>
    <row r="513" ht="0" customHeight="1" hidden="1"/>
    <row r="514" ht="0" customHeight="1" hidden="1"/>
    <row r="515" ht="0" customHeight="1" hidden="1"/>
    <row r="516" ht="0" customHeight="1" hidden="1"/>
    <row r="517" ht="0" customHeight="1" hidden="1"/>
    <row r="518" ht="0" customHeight="1" hidden="1"/>
    <row r="519" ht="0" customHeight="1" hidden="1"/>
    <row r="520" ht="0" customHeight="1" hidden="1"/>
    <row r="521" ht="0" customHeight="1" hidden="1"/>
    <row r="522" ht="0" customHeight="1" hidden="1"/>
    <row r="523" ht="0" customHeight="1" hidden="1"/>
    <row r="524" ht="0" customHeight="1" hidden="1"/>
    <row r="525" ht="0" customHeight="1" hidden="1"/>
    <row r="526" ht="0" customHeight="1" hidden="1"/>
    <row r="527" ht="0" customHeight="1" hidden="1"/>
    <row r="528" ht="0" customHeight="1" hidden="1"/>
    <row r="529" ht="0" customHeight="1" hidden="1"/>
    <row r="530" ht="0" customHeight="1" hidden="1"/>
    <row r="531" ht="0" customHeight="1" hidden="1"/>
    <row r="532" ht="0" customHeight="1" hidden="1"/>
    <row r="533" ht="0" customHeight="1" hidden="1"/>
    <row r="534" ht="0" customHeight="1" hidden="1"/>
    <row r="535" ht="0" customHeight="1" hidden="1"/>
    <row r="536" ht="0" customHeight="1" hidden="1"/>
    <row r="537" ht="0" customHeight="1" hidden="1"/>
    <row r="538" ht="0" customHeight="1" hidden="1"/>
    <row r="539" ht="0" customHeight="1" hidden="1"/>
    <row r="540" ht="0" customHeight="1" hidden="1"/>
    <row r="541" ht="0" customHeight="1" hidden="1"/>
    <row r="542" ht="0" customHeight="1" hidden="1"/>
    <row r="543" ht="0" customHeight="1" hidden="1"/>
    <row r="544" ht="0" customHeight="1" hidden="1"/>
    <row r="545" ht="0" customHeight="1" hidden="1"/>
    <row r="546" ht="0" customHeight="1" hidden="1"/>
    <row r="547" ht="0" customHeight="1" hidden="1"/>
    <row r="548" ht="0" customHeight="1" hidden="1"/>
    <row r="549" ht="0" customHeight="1" hidden="1"/>
    <row r="550" ht="0" customHeight="1" hidden="1"/>
    <row r="551" ht="0" customHeight="1" hidden="1"/>
    <row r="552" ht="0" customHeight="1" hidden="1"/>
    <row r="553" ht="0" customHeight="1" hidden="1"/>
    <row r="554" ht="0" customHeight="1" hidden="1"/>
    <row r="555" ht="0" customHeight="1" hidden="1"/>
    <row r="556" ht="0" customHeight="1" hidden="1"/>
    <row r="557" ht="0" customHeight="1" hidden="1"/>
    <row r="558" ht="0" customHeight="1" hidden="1"/>
    <row r="559" ht="0" customHeight="1" hidden="1"/>
    <row r="560" ht="0" customHeight="1" hidden="1"/>
    <row r="561" ht="0" customHeight="1" hidden="1"/>
    <row r="562" ht="0" customHeight="1" hidden="1"/>
    <row r="563" ht="0" customHeight="1" hidden="1"/>
    <row r="564" ht="0" customHeight="1" hidden="1"/>
    <row r="565" ht="0" customHeight="1" hidden="1"/>
    <row r="566" ht="0" customHeight="1" hidden="1"/>
    <row r="567" ht="0" customHeight="1" hidden="1"/>
    <row r="568" ht="0" customHeight="1" hidden="1"/>
    <row r="569" ht="0" customHeight="1" hidden="1"/>
    <row r="570" ht="0" customHeight="1" hidden="1"/>
    <row r="571" ht="0" customHeight="1" hidden="1"/>
    <row r="572" ht="0" customHeight="1" hidden="1"/>
    <row r="573" ht="0" customHeight="1" hidden="1"/>
    <row r="574" ht="0" customHeight="1" hidden="1"/>
    <row r="575" ht="0" customHeight="1" hidden="1"/>
    <row r="576" ht="0" customHeight="1" hidden="1"/>
    <row r="577" ht="0" customHeight="1" hidden="1"/>
    <row r="578" ht="0" customHeight="1" hidden="1"/>
    <row r="579" ht="0" customHeight="1" hidden="1"/>
    <row r="580" ht="0" customHeight="1" hidden="1"/>
    <row r="581" ht="0" customHeight="1" hidden="1"/>
    <row r="582" ht="0" customHeight="1" hidden="1"/>
    <row r="583" ht="0" customHeight="1" hidden="1"/>
    <row r="584" ht="0" customHeight="1" hidden="1"/>
    <row r="585" ht="0" customHeight="1" hidden="1"/>
    <row r="586" ht="0" customHeight="1" hidden="1"/>
    <row r="587" ht="0" customHeight="1" hidden="1"/>
    <row r="588" ht="0" customHeight="1" hidden="1"/>
    <row r="589" ht="0" customHeight="1" hidden="1"/>
    <row r="590" ht="0" customHeight="1" hidden="1"/>
    <row r="591" ht="0" customHeight="1" hidden="1"/>
    <row r="592" ht="0" customHeight="1" hidden="1"/>
    <row r="593" ht="0" customHeight="1" hidden="1"/>
    <row r="594" ht="0" customHeight="1" hidden="1"/>
    <row r="595" ht="0" customHeight="1" hidden="1"/>
    <row r="596" ht="0" customHeight="1" hidden="1"/>
    <row r="597" ht="0" customHeight="1" hidden="1"/>
    <row r="598" ht="0" customHeight="1" hidden="1"/>
    <row r="599" ht="0" customHeight="1" hidden="1"/>
    <row r="600" ht="0" customHeight="1" hidden="1"/>
    <row r="601" ht="0" customHeight="1" hidden="1"/>
    <row r="602" ht="0" customHeight="1" hidden="1"/>
    <row r="603" ht="0" customHeight="1" hidden="1"/>
    <row r="604" ht="0" customHeight="1" hidden="1"/>
    <row r="605" ht="0" customHeight="1" hidden="1"/>
    <row r="606" ht="0" customHeight="1" hidden="1"/>
    <row r="607" ht="0" customHeight="1" hidden="1"/>
    <row r="608" ht="0" customHeight="1" hidden="1"/>
    <row r="609" ht="0" customHeight="1" hidden="1"/>
    <row r="610" ht="0" customHeight="1" hidden="1"/>
    <row r="611" ht="0" customHeight="1" hidden="1"/>
    <row r="612" ht="0" customHeight="1" hidden="1"/>
    <row r="613" ht="0" customHeight="1" hidden="1"/>
    <row r="614" ht="0" customHeight="1" hidden="1"/>
    <row r="615" ht="0" customHeight="1" hidden="1"/>
    <row r="616" ht="0" customHeight="1" hidden="1"/>
    <row r="617" ht="0" customHeight="1" hidden="1"/>
    <row r="618" ht="0" customHeight="1" hidden="1"/>
    <row r="619" ht="0" customHeight="1" hidden="1"/>
    <row r="620" ht="0" customHeight="1" hidden="1"/>
    <row r="621" ht="0" customHeight="1" hidden="1"/>
    <row r="622" ht="0" customHeight="1" hidden="1"/>
    <row r="623" ht="0" customHeight="1" hidden="1"/>
    <row r="624" ht="0" customHeight="1" hidden="1"/>
    <row r="625" ht="0" customHeight="1" hidden="1"/>
    <row r="626" ht="0" customHeight="1" hidden="1"/>
    <row r="627" ht="0" customHeight="1" hidden="1"/>
    <row r="628" ht="0" customHeight="1" hidden="1"/>
    <row r="629" ht="0" customHeight="1" hidden="1"/>
    <row r="630" ht="0" customHeight="1" hidden="1"/>
    <row r="631" ht="0" customHeight="1" hidden="1"/>
    <row r="632" ht="0" customHeight="1" hidden="1"/>
    <row r="633" ht="0" customHeight="1" hidden="1"/>
    <row r="634" ht="0" customHeight="1" hidden="1"/>
    <row r="635" ht="0" customHeight="1" hidden="1"/>
    <row r="636" ht="0" customHeight="1" hidden="1"/>
    <row r="637" ht="0" customHeight="1" hidden="1"/>
    <row r="638" ht="0" customHeight="1" hidden="1"/>
    <row r="639" ht="0" customHeight="1" hidden="1"/>
    <row r="640" ht="0" customHeight="1" hidden="1"/>
    <row r="641" ht="0" customHeight="1" hidden="1"/>
    <row r="642" ht="0" customHeight="1" hidden="1"/>
    <row r="643" ht="0" customHeight="1" hidden="1"/>
    <row r="644" ht="0" customHeight="1" hidden="1"/>
    <row r="645" ht="0" customHeight="1" hidden="1"/>
    <row r="646" ht="0" customHeight="1" hidden="1"/>
    <row r="647" ht="0" customHeight="1" hidden="1"/>
    <row r="648" ht="0" customHeight="1" hidden="1"/>
    <row r="649" ht="0" customHeight="1" hidden="1"/>
    <row r="650" ht="0" customHeight="1" hidden="1"/>
    <row r="651" ht="0" customHeight="1" hidden="1"/>
    <row r="652" ht="0" customHeight="1" hidden="1"/>
    <row r="653" ht="0" customHeight="1" hidden="1"/>
    <row r="654" ht="0" customHeight="1" hidden="1"/>
    <row r="655" ht="0" customHeight="1" hidden="1"/>
    <row r="656" ht="0" customHeight="1" hidden="1"/>
    <row r="657" ht="0" customHeight="1" hidden="1"/>
    <row r="658" ht="0" customHeight="1" hidden="1"/>
    <row r="659" ht="0" customHeight="1" hidden="1"/>
    <row r="660" ht="0" customHeight="1" hidden="1"/>
    <row r="661" ht="0" customHeight="1" hidden="1"/>
    <row r="662" ht="0" customHeight="1" hidden="1"/>
    <row r="663" ht="0" customHeight="1" hidden="1"/>
    <row r="664" ht="0" customHeight="1" hidden="1"/>
    <row r="665" ht="0" customHeight="1" hidden="1"/>
    <row r="666" ht="0" customHeight="1" hidden="1"/>
    <row r="667" ht="0" customHeight="1" hidden="1"/>
    <row r="668" ht="0" customHeight="1" hidden="1"/>
    <row r="669" ht="0" customHeight="1" hidden="1"/>
    <row r="670" ht="0" customHeight="1" hidden="1"/>
    <row r="671" ht="0" customHeight="1" hidden="1"/>
    <row r="672" ht="0" customHeight="1" hidden="1"/>
    <row r="673" ht="0" customHeight="1" hidden="1"/>
    <row r="674" ht="0" customHeight="1" hidden="1"/>
    <row r="675" ht="0" customHeight="1" hidden="1"/>
    <row r="676" ht="0" customHeight="1" hidden="1"/>
    <row r="677" ht="0" customHeight="1" hidden="1"/>
    <row r="678" ht="0" customHeight="1" hidden="1"/>
    <row r="679" ht="0" customHeight="1" hidden="1"/>
    <row r="680" ht="0" customHeight="1" hidden="1"/>
    <row r="681" ht="0" customHeight="1" hidden="1"/>
    <row r="682" ht="0" customHeight="1" hidden="1"/>
    <row r="683" ht="0" customHeight="1" hidden="1"/>
    <row r="684" ht="0" customHeight="1" hidden="1"/>
    <row r="685" ht="0" customHeight="1" hidden="1"/>
    <row r="686" ht="0" customHeight="1" hidden="1"/>
    <row r="687" ht="0" customHeight="1" hidden="1"/>
    <row r="688" ht="0" customHeight="1" hidden="1"/>
    <row r="689" ht="0" customHeight="1" hidden="1"/>
    <row r="690" ht="0" customHeight="1" hidden="1"/>
    <row r="691" ht="0" customHeight="1" hidden="1"/>
    <row r="692" ht="0" customHeight="1" hidden="1"/>
    <row r="693" ht="0" customHeight="1" hidden="1"/>
    <row r="694" ht="0" customHeight="1" hidden="1"/>
    <row r="695" ht="0" customHeight="1" hidden="1"/>
    <row r="696" ht="0" customHeight="1" hidden="1"/>
    <row r="697" ht="0" customHeight="1" hidden="1"/>
    <row r="698" ht="0" customHeight="1" hidden="1"/>
    <row r="699" ht="0" customHeight="1" hidden="1"/>
    <row r="700" ht="0" customHeight="1" hidden="1"/>
    <row r="701" ht="0" customHeight="1" hidden="1"/>
    <row r="702" ht="0" customHeight="1" hidden="1"/>
    <row r="703" ht="0" customHeight="1" hidden="1"/>
    <row r="704" ht="0" customHeight="1" hidden="1"/>
    <row r="705" ht="0" customHeight="1" hidden="1"/>
    <row r="706" ht="0" customHeight="1" hidden="1"/>
    <row r="707" ht="0" customHeight="1" hidden="1"/>
    <row r="708" ht="0" customHeight="1" hidden="1"/>
    <row r="709" ht="0" customHeight="1" hidden="1"/>
    <row r="710" ht="0" customHeight="1" hidden="1"/>
    <row r="711" ht="0" customHeight="1" hidden="1"/>
    <row r="712" ht="0" customHeight="1" hidden="1"/>
    <row r="713" ht="0" customHeight="1" hidden="1"/>
    <row r="714" ht="0" customHeight="1" hidden="1"/>
    <row r="715" ht="0" customHeight="1" hidden="1"/>
    <row r="716" ht="0" customHeight="1" hidden="1"/>
    <row r="717" ht="0" customHeight="1" hidden="1"/>
    <row r="718" ht="0" customHeight="1" hidden="1"/>
    <row r="719" ht="0" customHeight="1" hidden="1"/>
    <row r="720" ht="0" customHeight="1" hidden="1"/>
    <row r="721" ht="0" customHeight="1" hidden="1"/>
    <row r="722" ht="0" customHeight="1" hidden="1"/>
    <row r="723" ht="0" customHeight="1" hidden="1"/>
    <row r="724" ht="0" customHeight="1" hidden="1"/>
    <row r="725" ht="0" customHeight="1" hidden="1"/>
    <row r="726" ht="0" customHeight="1" hidden="1"/>
    <row r="727" ht="0" customHeight="1" hidden="1"/>
    <row r="728" ht="0" customHeight="1" hidden="1"/>
    <row r="729" ht="0" customHeight="1" hidden="1"/>
    <row r="730" ht="0" customHeight="1" hidden="1"/>
    <row r="731" ht="0" customHeight="1" hidden="1"/>
    <row r="732" ht="0" customHeight="1" hidden="1"/>
    <row r="733" ht="0" customHeight="1" hidden="1"/>
    <row r="734" ht="0" customHeight="1" hidden="1"/>
    <row r="735" ht="0" customHeight="1" hidden="1"/>
    <row r="736" ht="0" customHeight="1" hidden="1"/>
    <row r="737" ht="0" customHeight="1" hidden="1"/>
    <row r="738" ht="0" customHeight="1" hidden="1"/>
    <row r="739" ht="0" customHeight="1" hidden="1"/>
    <row r="740" ht="0" customHeight="1" hidden="1"/>
    <row r="741" ht="0" customHeight="1" hidden="1"/>
    <row r="742" ht="0" customHeight="1" hidden="1"/>
    <row r="743" ht="0" customHeight="1" hidden="1"/>
    <row r="744" ht="0" customHeight="1" hidden="1"/>
    <row r="745" ht="0" customHeight="1" hidden="1"/>
    <row r="746" ht="0" customHeight="1" hidden="1"/>
    <row r="747" ht="0" customHeight="1" hidden="1"/>
    <row r="748" ht="0" customHeight="1" hidden="1"/>
    <row r="749" ht="0" customHeight="1" hidden="1"/>
    <row r="750" ht="0" customHeight="1" hidden="1"/>
    <row r="751" ht="0" customHeight="1" hidden="1"/>
    <row r="752" ht="0" customHeight="1" hidden="1"/>
    <row r="753" ht="0" customHeight="1" hidden="1"/>
    <row r="754" ht="0" customHeight="1" hidden="1"/>
    <row r="755" ht="0" customHeight="1" hidden="1"/>
    <row r="756" ht="0" customHeight="1" hidden="1"/>
    <row r="757" ht="0" customHeight="1" hidden="1"/>
    <row r="758" ht="0" customHeight="1" hidden="1"/>
    <row r="759" ht="0" customHeight="1" hidden="1"/>
    <row r="760" ht="0" customHeight="1" hidden="1"/>
    <row r="761" ht="0" customHeight="1" hidden="1"/>
    <row r="762" ht="0" customHeight="1" hidden="1"/>
    <row r="763" ht="0" customHeight="1" hidden="1"/>
    <row r="764" ht="0" customHeight="1" hidden="1"/>
    <row r="765" ht="0" customHeight="1" hidden="1"/>
    <row r="766" ht="0" customHeight="1" hidden="1"/>
    <row r="767" ht="0" customHeight="1" hidden="1"/>
    <row r="768" ht="0" customHeight="1" hidden="1"/>
    <row r="769" ht="0" customHeight="1" hidden="1"/>
    <row r="770" ht="0" customHeight="1" hidden="1"/>
    <row r="771" ht="0" customHeight="1" hidden="1"/>
    <row r="772" ht="0" customHeight="1" hidden="1"/>
    <row r="773" ht="0" customHeight="1" hidden="1"/>
    <row r="774" ht="0" customHeight="1" hidden="1"/>
    <row r="775" ht="0" customHeight="1" hidden="1"/>
    <row r="776" ht="0" customHeight="1" hidden="1"/>
    <row r="777" ht="0" customHeight="1" hidden="1"/>
    <row r="778" ht="0" customHeight="1" hidden="1"/>
    <row r="779" ht="0" customHeight="1" hidden="1"/>
    <row r="780" ht="0" customHeight="1" hidden="1"/>
    <row r="781" ht="0" customHeight="1" hidden="1"/>
    <row r="782" ht="0" customHeight="1" hidden="1"/>
    <row r="783" ht="0" customHeight="1" hidden="1"/>
    <row r="784" ht="0" customHeight="1" hidden="1"/>
    <row r="785" ht="0" customHeight="1" hidden="1"/>
    <row r="786" ht="0" customHeight="1" hidden="1"/>
    <row r="787" ht="0" customHeight="1" hidden="1"/>
    <row r="788" ht="0" customHeight="1" hidden="1"/>
    <row r="789" ht="0" customHeight="1" hidden="1"/>
    <row r="790" ht="0" customHeight="1" hidden="1"/>
    <row r="791" ht="0" customHeight="1" hidden="1"/>
    <row r="792" ht="0" customHeight="1" hidden="1"/>
    <row r="793" ht="0" customHeight="1" hidden="1"/>
    <row r="794" ht="0" customHeight="1" hidden="1"/>
    <row r="795" ht="0" customHeight="1" hidden="1"/>
    <row r="796" ht="0" customHeight="1" hidden="1"/>
    <row r="797" ht="0" customHeight="1" hidden="1"/>
    <row r="798" ht="0" customHeight="1" hidden="1"/>
    <row r="799" ht="0" customHeight="1" hidden="1"/>
    <row r="800" ht="0" customHeight="1" hidden="1"/>
    <row r="801" ht="0" customHeight="1" hidden="1"/>
    <row r="802" ht="0" customHeight="1" hidden="1"/>
    <row r="803" ht="0" customHeight="1" hidden="1"/>
    <row r="804" ht="0" customHeight="1" hidden="1"/>
    <row r="805" ht="0" customHeight="1" hidden="1"/>
    <row r="806" ht="0" customHeight="1" hidden="1"/>
    <row r="807" ht="0" customHeight="1" hidden="1"/>
    <row r="808" ht="0" customHeight="1" hidden="1"/>
    <row r="809" ht="0" customHeight="1" hidden="1"/>
    <row r="810" ht="0" customHeight="1" hidden="1"/>
    <row r="811" ht="0" customHeight="1" hidden="1"/>
    <row r="812" ht="0" customHeight="1" hidden="1"/>
    <row r="813" ht="0" customHeight="1" hidden="1"/>
    <row r="814" ht="0" customHeight="1" hidden="1"/>
    <row r="815" ht="0" customHeight="1" hidden="1"/>
    <row r="816" ht="0" customHeight="1" hidden="1"/>
    <row r="817" ht="0" customHeight="1" hidden="1"/>
    <row r="818" ht="0" customHeight="1" hidden="1"/>
    <row r="819" ht="0" customHeight="1" hidden="1"/>
    <row r="820" ht="0" customHeight="1" hidden="1"/>
    <row r="821" ht="0" customHeight="1" hidden="1"/>
    <row r="822" ht="0" customHeight="1" hidden="1"/>
    <row r="823" ht="0" customHeight="1" hidden="1"/>
    <row r="824" ht="0" customHeight="1" hidden="1"/>
    <row r="825" ht="0" customHeight="1" hidden="1"/>
    <row r="826" ht="0" customHeight="1" hidden="1"/>
    <row r="827" ht="0" customHeight="1" hidden="1"/>
    <row r="828" ht="0" customHeight="1" hidden="1"/>
    <row r="829" ht="0" customHeight="1" hidden="1"/>
    <row r="830" ht="0" customHeight="1" hidden="1"/>
    <row r="831" ht="0" customHeight="1" hidden="1"/>
    <row r="832" ht="0" customHeight="1" hidden="1"/>
    <row r="833" ht="0" customHeight="1" hidden="1"/>
    <row r="834" ht="0" customHeight="1" hidden="1"/>
    <row r="835" ht="0" customHeight="1" hidden="1"/>
    <row r="836" ht="0" customHeight="1" hidden="1"/>
    <row r="837" ht="0" customHeight="1" hidden="1"/>
    <row r="838" ht="0" customHeight="1" hidden="1"/>
    <row r="839" ht="0" customHeight="1" hidden="1"/>
    <row r="840" ht="0" customHeight="1" hidden="1"/>
    <row r="841" ht="0" customHeight="1" hidden="1"/>
    <row r="842" ht="0" customHeight="1" hidden="1"/>
    <row r="843" ht="0" customHeight="1" hidden="1"/>
    <row r="844" ht="0" customHeight="1" hidden="1"/>
    <row r="845" ht="0" customHeight="1" hidden="1"/>
    <row r="846" ht="0" customHeight="1" hidden="1"/>
    <row r="847" ht="0" customHeight="1" hidden="1"/>
    <row r="848" ht="0" customHeight="1" hidden="1"/>
    <row r="849" ht="0" customHeight="1" hidden="1"/>
    <row r="850" ht="0" customHeight="1" hidden="1"/>
    <row r="851" ht="0" customHeight="1" hidden="1"/>
    <row r="852" ht="0" customHeight="1" hidden="1"/>
    <row r="853" ht="0" customHeight="1" hidden="1"/>
    <row r="854" ht="0" customHeight="1" hidden="1"/>
    <row r="855" ht="0" customHeight="1" hidden="1"/>
    <row r="856" ht="0" customHeight="1" hidden="1"/>
    <row r="857" ht="0" customHeight="1" hidden="1"/>
    <row r="858" ht="0" customHeight="1" hidden="1"/>
    <row r="859" ht="0" customHeight="1" hidden="1"/>
    <row r="860" ht="0" customHeight="1" hidden="1"/>
    <row r="861" ht="0" customHeight="1" hidden="1"/>
    <row r="862" ht="0" customHeight="1" hidden="1"/>
    <row r="863" ht="0" customHeight="1" hidden="1"/>
    <row r="864" ht="0" customHeight="1" hidden="1"/>
    <row r="865" ht="0" customHeight="1" hidden="1"/>
    <row r="866" ht="0" customHeight="1" hidden="1"/>
    <row r="867" ht="0" customHeight="1" hidden="1"/>
    <row r="868" ht="0" customHeight="1" hidden="1"/>
    <row r="869" ht="0" customHeight="1" hidden="1"/>
    <row r="870" ht="0" customHeight="1" hidden="1"/>
    <row r="871" ht="0" customHeight="1" hidden="1"/>
    <row r="872" ht="0" customHeight="1" hidden="1"/>
    <row r="873" ht="0" customHeight="1" hidden="1"/>
    <row r="874" ht="0" customHeight="1" hidden="1"/>
    <row r="875" ht="0" customHeight="1" hidden="1"/>
    <row r="876" ht="0" customHeight="1" hidden="1"/>
    <row r="877" ht="0" customHeight="1" hidden="1"/>
    <row r="878" ht="0" customHeight="1" hidden="1"/>
    <row r="879" ht="0" customHeight="1" hidden="1"/>
    <row r="880" ht="0" customHeight="1" hidden="1"/>
    <row r="881" ht="0" customHeight="1" hidden="1"/>
    <row r="882" ht="0" customHeight="1" hidden="1"/>
    <row r="883" ht="0" customHeight="1" hidden="1"/>
    <row r="884" ht="0" customHeight="1" hidden="1"/>
    <row r="885" ht="0" customHeight="1" hidden="1"/>
    <row r="886" ht="0" customHeight="1" hidden="1"/>
    <row r="887" ht="0" customHeight="1" hidden="1"/>
    <row r="888" ht="0" customHeight="1" hidden="1"/>
    <row r="889" ht="0" customHeight="1" hidden="1"/>
    <row r="890" ht="0" customHeight="1" hidden="1"/>
    <row r="891" ht="0" customHeight="1" hidden="1"/>
    <row r="892" ht="0" customHeight="1" hidden="1"/>
    <row r="893" ht="0" customHeight="1" hidden="1"/>
    <row r="894" ht="0" customHeight="1" hidden="1"/>
    <row r="895" ht="0" customHeight="1" hidden="1"/>
    <row r="896" ht="0" customHeight="1" hidden="1"/>
    <row r="897" ht="0" customHeight="1" hidden="1"/>
    <row r="898" ht="0" customHeight="1" hidden="1"/>
    <row r="899" ht="0" customHeight="1" hidden="1"/>
    <row r="900" ht="0" customHeight="1" hidden="1"/>
    <row r="901" ht="0" customHeight="1" hidden="1"/>
    <row r="902" ht="0" customHeight="1" hidden="1"/>
    <row r="903" ht="0" customHeight="1" hidden="1"/>
    <row r="904" ht="0" customHeight="1" hidden="1"/>
    <row r="905" ht="0" customHeight="1" hidden="1"/>
    <row r="906" ht="0" customHeight="1" hidden="1"/>
    <row r="907" ht="0" customHeight="1" hidden="1"/>
    <row r="908" ht="0" customHeight="1" hidden="1"/>
    <row r="909" ht="0" customHeight="1" hidden="1"/>
    <row r="910" ht="0" customHeight="1" hidden="1"/>
    <row r="911" ht="0" customHeight="1" hidden="1"/>
    <row r="912" ht="0" customHeight="1" hidden="1"/>
    <row r="913" ht="0" customHeight="1" hidden="1"/>
    <row r="914" ht="0" customHeight="1" hidden="1"/>
    <row r="915" ht="0" customHeight="1" hidden="1"/>
    <row r="916" ht="0" customHeight="1" hidden="1"/>
    <row r="917" ht="0" customHeight="1" hidden="1"/>
    <row r="918" ht="0" customHeight="1" hidden="1"/>
    <row r="919" ht="0" customHeight="1" hidden="1"/>
    <row r="920" ht="0" customHeight="1" hidden="1"/>
    <row r="921" ht="0" customHeight="1" hidden="1"/>
    <row r="922" ht="0" customHeight="1" hidden="1"/>
    <row r="923" ht="0" customHeight="1" hidden="1"/>
    <row r="924" ht="0" customHeight="1" hidden="1"/>
    <row r="925" ht="0" customHeight="1" hidden="1"/>
    <row r="926" ht="0" customHeight="1" hidden="1"/>
    <row r="927" ht="0" customHeight="1" hidden="1"/>
    <row r="928" ht="0" customHeight="1" hidden="1"/>
    <row r="929" ht="0" customHeight="1" hidden="1"/>
    <row r="930" ht="0" customHeight="1" hidden="1"/>
    <row r="931" ht="0" customHeight="1" hidden="1"/>
    <row r="932" ht="0" customHeight="1" hidden="1"/>
    <row r="933" ht="0" customHeight="1" hidden="1"/>
    <row r="934" ht="0" customHeight="1" hidden="1"/>
    <row r="935" ht="0" customHeight="1" hidden="1"/>
    <row r="936" ht="0" customHeight="1" hidden="1"/>
    <row r="937" ht="0" customHeight="1" hidden="1"/>
    <row r="938" ht="0" customHeight="1" hidden="1"/>
    <row r="939" ht="0" customHeight="1" hidden="1"/>
    <row r="940" ht="0" customHeight="1" hidden="1"/>
    <row r="941" ht="0" customHeight="1" hidden="1"/>
    <row r="942" ht="0" customHeight="1" hidden="1"/>
    <row r="943" ht="0" customHeight="1" hidden="1"/>
    <row r="944" ht="0" customHeight="1" hidden="1"/>
    <row r="945" ht="0" customHeight="1" hidden="1"/>
    <row r="946" ht="0" customHeight="1" hidden="1"/>
    <row r="947" ht="0" customHeight="1" hidden="1"/>
    <row r="948" ht="0" customHeight="1" hidden="1"/>
    <row r="949" ht="0" customHeight="1" hidden="1"/>
    <row r="950" ht="0" customHeight="1" hidden="1"/>
    <row r="951" ht="0" customHeight="1" hidden="1"/>
    <row r="952" ht="0" customHeight="1" hidden="1"/>
    <row r="953" ht="0" customHeight="1" hidden="1"/>
    <row r="954" ht="0" customHeight="1" hidden="1"/>
    <row r="955" ht="0" customHeight="1" hidden="1"/>
    <row r="956" ht="0" customHeight="1" hidden="1"/>
    <row r="957" ht="0" customHeight="1" hidden="1"/>
    <row r="958" ht="0" customHeight="1" hidden="1"/>
    <row r="959" ht="0" customHeight="1" hidden="1"/>
    <row r="960" ht="0" customHeight="1" hidden="1"/>
    <row r="961" ht="0" customHeight="1" hidden="1"/>
    <row r="962" ht="0" customHeight="1" hidden="1"/>
    <row r="963" ht="0" customHeight="1" hidden="1"/>
    <row r="964" ht="0" customHeight="1" hidden="1"/>
    <row r="965" ht="0" customHeight="1" hidden="1"/>
    <row r="966" ht="0" customHeight="1" hidden="1"/>
    <row r="967" ht="0" customHeight="1" hidden="1"/>
    <row r="968" ht="0" customHeight="1" hidden="1"/>
    <row r="969" ht="0" customHeight="1" hidden="1"/>
    <row r="970" ht="0" customHeight="1" hidden="1"/>
    <row r="971" ht="0" customHeight="1" hidden="1"/>
    <row r="972" ht="0" customHeight="1" hidden="1"/>
    <row r="973" ht="0" customHeight="1" hidden="1"/>
    <row r="974" ht="0" customHeight="1" hidden="1"/>
    <row r="975" ht="0" customHeight="1" hidden="1"/>
    <row r="976" ht="0" customHeight="1" hidden="1"/>
    <row r="977" ht="0" customHeight="1" hidden="1"/>
    <row r="978" ht="0" customHeight="1" hidden="1"/>
    <row r="979" ht="0" customHeight="1" hidden="1"/>
    <row r="980" ht="0" customHeight="1" hidden="1"/>
    <row r="981" ht="0" customHeight="1" hidden="1"/>
    <row r="982" ht="0" customHeight="1" hidden="1"/>
    <row r="983" ht="0" customHeight="1" hidden="1"/>
    <row r="984" ht="0" customHeight="1" hidden="1"/>
    <row r="985" ht="0" customHeight="1" hidden="1"/>
    <row r="986" ht="0" customHeight="1" hidden="1"/>
    <row r="987" ht="0" customHeight="1" hidden="1"/>
    <row r="988" ht="0" customHeight="1" hidden="1"/>
    <row r="989" ht="0" customHeight="1" hidden="1"/>
    <row r="990" ht="0" customHeight="1" hidden="1"/>
    <row r="991" ht="0" customHeight="1" hidden="1"/>
    <row r="992" ht="0" customHeight="1" hidden="1"/>
    <row r="993" ht="0" customHeight="1" hidden="1"/>
    <row r="994" ht="0" customHeight="1" hidden="1"/>
    <row r="995" ht="0" customHeight="1" hidden="1"/>
    <row r="996" ht="0" customHeight="1" hidden="1"/>
    <row r="997" ht="0" customHeight="1" hidden="1"/>
    <row r="998" ht="0" customHeight="1" hidden="1"/>
    <row r="999" ht="0" customHeight="1" hidden="1"/>
    <row r="1000" ht="0" customHeight="1" hidden="1"/>
  </sheetData>
  <sheetProtection password="EB72" sheet="1" objects="1" scenarios="1" selectLockedCells="1"/>
  <mergeCells count="2">
    <mergeCell ref="AC15:AF15"/>
    <mergeCell ref="C3:L3"/>
  </mergeCells>
  <dataValidations count="2">
    <dataValidation type="list" allowBlank="1" showInputMessage="1" showErrorMessage="1" sqref="AK11 AA18:AA33">
      <formula1>"Familia Joven Fundadora,Ingreso a la Empresa de Descendientes, Trabajo Conjunto,Traspaso Baston de Mando"</formula1>
    </dataValidation>
    <dataValidation type="list" allowBlank="1" showInputMessage="1" showErrorMessage="1" sqref="AK12">
      <formula1>"Dueño Controlante,Sociedad de Hermanos,Consorcio de Primos"</formula1>
    </dataValidation>
  </dataValidations>
  <printOptions/>
  <pageMargins left="0.7000000000000001" right="0.7000000000000001" top="0.7500000000000001" bottom="0.7500000000000001" header="0.30000000000000004" footer="0.30000000000000004"/>
  <pageSetup orientation="landscape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N75"/>
  <sheetViews>
    <sheetView showGridLines="0" showRowColHeaders="0" zoomScale="85" zoomScaleNormal="85" workbookViewId="0" topLeftCell="A1">
      <selection activeCell="D11" sqref="D11:E11"/>
    </sheetView>
  </sheetViews>
  <sheetFormatPr defaultColWidth="0" defaultRowHeight="15" zeroHeight="1"/>
  <cols>
    <col min="1" max="1" width="1.8515625" style="0" customWidth="1"/>
    <col min="2" max="2" width="12.7109375" style="0" customWidth="1"/>
    <col min="3" max="3" width="28.7109375" style="0" customWidth="1"/>
    <col min="4" max="4" width="47.7109375" style="0" customWidth="1"/>
    <col min="5" max="5" width="8.7109375" style="0" customWidth="1"/>
    <col min="6" max="6" width="10.7109375" style="0" customWidth="1"/>
    <col min="7" max="7" width="3.7109375" style="0" customWidth="1"/>
    <col min="8" max="11" width="6.8515625" style="0" hidden="1" customWidth="1"/>
    <col min="12" max="12" width="12.7109375" style="0" customWidth="1"/>
    <col min="13" max="13" width="28.7109375" style="0" customWidth="1"/>
    <col min="14" max="14" width="47.7109375" style="0" customWidth="1"/>
    <col min="15" max="15" width="7.421875" style="0" customWidth="1"/>
    <col min="16" max="17" width="6.7109375" style="0" customWidth="1"/>
    <col min="18" max="26" width="11.421875" style="0" hidden="1" customWidth="1"/>
    <col min="27" max="34" width="15.28125" style="0" hidden="1" customWidth="1"/>
    <col min="35" max="16384" width="6.8515625" style="0" hidden="1" customWidth="1"/>
  </cols>
  <sheetData>
    <row r="1" spans="1:17" ht="4.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9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26.25">
      <c r="A3" s="28"/>
      <c r="B3" s="28"/>
      <c r="C3" s="95" t="s">
        <v>117</v>
      </c>
      <c r="D3" s="95"/>
      <c r="E3" s="95"/>
      <c r="F3" s="95"/>
      <c r="G3" s="95"/>
      <c r="H3" s="95"/>
      <c r="I3" s="95"/>
      <c r="J3" s="95"/>
      <c r="K3" s="95"/>
      <c r="L3" s="95"/>
      <c r="M3" s="43"/>
      <c r="N3" s="36"/>
      <c r="O3" s="36"/>
      <c r="P3" s="36"/>
      <c r="Q3" s="36"/>
    </row>
    <row r="4" spans="1:17" ht="9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</row>
    <row r="5" spans="1:17" ht="4.5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</row>
    <row r="6" ht="10.5" customHeight="1" thickBot="1">
      <c r="AC6" t="s">
        <v>92</v>
      </c>
    </row>
    <row r="7" spans="2:31" ht="22.5" customHeight="1">
      <c r="B7" s="105" t="s">
        <v>102</v>
      </c>
      <c r="C7" s="108">
        <f>I7</f>
        <v>50</v>
      </c>
      <c r="D7" s="64"/>
      <c r="E7" s="65"/>
      <c r="F7" s="65"/>
      <c r="I7">
        <f>SUM(I11:I27,K15:K27)</f>
        <v>50</v>
      </c>
      <c r="N7" s="42"/>
      <c r="O7" s="42"/>
      <c r="P7" s="42"/>
      <c r="Q7" s="42"/>
      <c r="AC7" t="s">
        <v>61</v>
      </c>
      <c r="AD7" t="s">
        <v>64</v>
      </c>
      <c r="AE7" t="s">
        <v>65</v>
      </c>
    </row>
    <row r="8" spans="2:19" ht="22.5" customHeight="1">
      <c r="B8" s="106"/>
      <c r="C8" s="109"/>
      <c r="D8" s="66"/>
      <c r="E8" s="67"/>
      <c r="F8" s="67"/>
      <c r="N8" s="42"/>
      <c r="O8" s="42"/>
      <c r="P8" s="42"/>
      <c r="Q8" s="42"/>
      <c r="R8" s="42"/>
      <c r="S8" s="42"/>
    </row>
    <row r="9" spans="2:19" ht="22.5" customHeight="1" thickBot="1">
      <c r="B9" s="107"/>
      <c r="C9" s="110"/>
      <c r="D9" s="67"/>
      <c r="E9" s="67"/>
      <c r="F9" s="67"/>
      <c r="N9" s="42"/>
      <c r="O9" s="42"/>
      <c r="P9" s="42"/>
      <c r="Q9" s="42"/>
      <c r="R9" s="42"/>
      <c r="S9" s="42"/>
    </row>
    <row r="10" spans="4:19" ht="10.5" customHeight="1" thickBot="1">
      <c r="D10" s="41"/>
      <c r="E10" s="38"/>
      <c r="F10" s="38"/>
      <c r="N10" s="42"/>
      <c r="O10" s="42"/>
      <c r="P10" s="42"/>
      <c r="Q10" s="42"/>
      <c r="R10" s="42"/>
      <c r="S10" s="42"/>
    </row>
    <row r="11" spans="2:40" ht="24" customHeight="1">
      <c r="B11" s="105" t="s">
        <v>112</v>
      </c>
      <c r="C11" s="54" t="s">
        <v>113</v>
      </c>
      <c r="D11" s="117"/>
      <c r="E11" s="117"/>
      <c r="F11" s="108" t="str">
        <f>IF(SUMPRODUCT((D11=AA18:AA33)*(AB18:AB33=D12)*(AC16:AF16=D13)*(AC18:AF33))=0,"-",SUMPRODUCT((D11=AA18:AA33)*(AB18:AB33=D12)*(AC16:AF16=D13)*(AC18:AF33)))</f>
        <v>-</v>
      </c>
      <c r="H11" s="39">
        <f>+IF(F11="-",10,40%)</f>
        <v>10</v>
      </c>
      <c r="I11">
        <f>IF(F11="-",5*H11,F11*H11)</f>
        <v>50</v>
      </c>
      <c r="AA11" t="s">
        <v>79</v>
      </c>
      <c r="AB11" t="s">
        <v>80</v>
      </c>
      <c r="AC11" s="11"/>
      <c r="AD11" s="10"/>
      <c r="AE11" s="10"/>
      <c r="AI11" s="2" t="s">
        <v>9</v>
      </c>
      <c r="AJ11" s="2"/>
      <c r="AK11" s="4" t="s">
        <v>63</v>
      </c>
      <c r="AL11" s="2"/>
      <c r="AM11" s="2"/>
      <c r="AN11" s="2"/>
    </row>
    <row r="12" spans="2:40" ht="24" customHeight="1" thickBot="1">
      <c r="B12" s="106"/>
      <c r="C12" s="55" t="s">
        <v>76</v>
      </c>
      <c r="D12" s="118"/>
      <c r="E12" s="118"/>
      <c r="F12" s="109"/>
      <c r="AB12" t="s">
        <v>66</v>
      </c>
      <c r="AC12" s="10"/>
      <c r="AD12" s="10"/>
      <c r="AE12" s="10"/>
      <c r="AI12" s="2" t="s">
        <v>10</v>
      </c>
      <c r="AJ12" s="2"/>
      <c r="AK12" s="4" t="s">
        <v>61</v>
      </c>
      <c r="AL12" s="2"/>
      <c r="AM12" s="2"/>
      <c r="AN12" s="2"/>
    </row>
    <row r="13" spans="2:31" ht="24" customHeight="1" thickBot="1">
      <c r="B13" s="107"/>
      <c r="C13" s="56" t="s">
        <v>77</v>
      </c>
      <c r="D13" s="119"/>
      <c r="E13" s="119"/>
      <c r="F13" s="110"/>
      <c r="L13" s="105" t="s">
        <v>137</v>
      </c>
      <c r="M13" s="48" t="s">
        <v>103</v>
      </c>
      <c r="N13" s="45"/>
      <c r="O13" s="45"/>
      <c r="P13" s="68" t="s">
        <v>138</v>
      </c>
      <c r="Q13" s="80" t="s">
        <v>139</v>
      </c>
      <c r="AB13" t="s">
        <v>62</v>
      </c>
      <c r="AC13" s="10"/>
      <c r="AD13" s="10"/>
      <c r="AE13" s="10"/>
    </row>
    <row r="14" spans="3:31" ht="10.5" customHeight="1" thickBot="1">
      <c r="C14" s="47"/>
      <c r="L14" s="106"/>
      <c r="N14" s="13"/>
      <c r="AB14" t="s">
        <v>83</v>
      </c>
      <c r="AC14" s="10"/>
      <c r="AD14" s="11"/>
      <c r="AE14" s="11"/>
    </row>
    <row r="15" spans="2:32" ht="24" customHeight="1" thickBot="1">
      <c r="B15" s="111" t="s">
        <v>93</v>
      </c>
      <c r="C15" s="57" t="s">
        <v>94</v>
      </c>
      <c r="D15" s="102"/>
      <c r="E15" s="102"/>
      <c r="F15" s="46"/>
      <c r="L15" s="106"/>
      <c r="M15" s="90"/>
      <c r="N15" s="130"/>
      <c r="O15" s="130"/>
      <c r="P15" s="128">
        <f>IF(N15="Muy elástico (&gt;70%)",1,IF(N15="Elástico (50 a 70%)",2,IF(N15="Inelástico (anual)",3,IF(N15="Inelástico (mensual)",4,0))))</f>
        <v>0</v>
      </c>
      <c r="Q15" s="129"/>
      <c r="AC15" s="94" t="s">
        <v>84</v>
      </c>
      <c r="AD15" s="94"/>
      <c r="AE15" s="94"/>
      <c r="AF15" s="94"/>
    </row>
    <row r="16" spans="2:32" ht="24" customHeight="1">
      <c r="B16" s="112"/>
      <c r="C16" s="52" t="s">
        <v>114</v>
      </c>
      <c r="D16" s="103"/>
      <c r="E16" s="103"/>
      <c r="F16" s="38"/>
      <c r="J16" s="39"/>
      <c r="L16" s="106"/>
      <c r="M16" s="78" t="s">
        <v>104</v>
      </c>
      <c r="N16" s="103"/>
      <c r="O16" s="103"/>
      <c r="P16" s="97">
        <f>SUMPRODUCT((N16=$AC$55:$AC$58)*(AH55:AH58))</f>
        <v>0</v>
      </c>
      <c r="Q16" s="84"/>
      <c r="AB16" s="27" t="s">
        <v>81</v>
      </c>
      <c r="AC16" t="s">
        <v>118</v>
      </c>
      <c r="AD16" s="12" t="s">
        <v>74</v>
      </c>
      <c r="AE16" t="s">
        <v>75</v>
      </c>
      <c r="AF16" t="s">
        <v>69</v>
      </c>
    </row>
    <row r="17" spans="2:30" ht="24" customHeight="1">
      <c r="B17" s="112"/>
      <c r="C17" s="52" t="s">
        <v>115</v>
      </c>
      <c r="D17" s="103"/>
      <c r="E17" s="103"/>
      <c r="F17" s="38"/>
      <c r="J17" s="39">
        <v>0.025</v>
      </c>
      <c r="K17">
        <f>P16*J17</f>
        <v>0</v>
      </c>
      <c r="L17" s="106"/>
      <c r="M17" s="59" t="s">
        <v>105</v>
      </c>
      <c r="N17" s="126">
        <f>IF(N16=0,"",INDEX(AC55:AE58,MATCH(N16,AC55:AC58,0),3))</f>
      </c>
      <c r="O17" s="126"/>
      <c r="P17" s="127"/>
      <c r="Q17" s="79">
        <f>IF(Q16=0,"",IF(Q16="Insuficiente",1,IF(Q16="Ajustado",2,IF(Q16="Suficiente",3,FALSE))))</f>
      </c>
      <c r="AB17" s="44"/>
      <c r="AD17" s="12"/>
    </row>
    <row r="18" spans="2:32" ht="26.25" customHeight="1">
      <c r="B18" s="112"/>
      <c r="C18" s="53" t="s">
        <v>116</v>
      </c>
      <c r="D18" s="104"/>
      <c r="E18" s="104"/>
      <c r="F18" s="30"/>
      <c r="J18" s="39">
        <v>0.025</v>
      </c>
      <c r="K18">
        <f>P18*J18</f>
        <v>0</v>
      </c>
      <c r="L18" s="106"/>
      <c r="M18" s="120" t="s">
        <v>130</v>
      </c>
      <c r="N18" s="122"/>
      <c r="O18" s="122"/>
      <c r="P18" s="97">
        <f>SUMPRODUCT((N18=AA65:AA68)*(AB64:AE64=N19)*(AB65:AE68))</f>
        <v>0</v>
      </c>
      <c r="Q18" s="84"/>
      <c r="AA18" s="4" t="s">
        <v>11</v>
      </c>
      <c r="AB18" s="25" t="s">
        <v>73</v>
      </c>
      <c r="AC18" s="21">
        <v>5</v>
      </c>
      <c r="AD18" s="15">
        <v>3</v>
      </c>
      <c r="AE18" s="16">
        <v>2</v>
      </c>
      <c r="AF18" s="18">
        <v>0</v>
      </c>
    </row>
    <row r="19" spans="2:32" ht="24" customHeight="1">
      <c r="B19" s="112"/>
      <c r="C19" s="113" t="s">
        <v>100</v>
      </c>
      <c r="D19" s="49" t="s">
        <v>85</v>
      </c>
      <c r="E19" s="60"/>
      <c r="F19" s="69">
        <f>IF(E19="SI",5,SUMPRODUCT(($D$15=$AC$39:$AE$39)*($AA$40:$AA$43=D19)*($AC$40:$AE$43)))</f>
        <v>0</v>
      </c>
      <c r="H19" s="40">
        <v>0.075</v>
      </c>
      <c r="I19">
        <f aca="true" t="shared" si="0" ref="I19:I27">F19*H19</f>
        <v>0</v>
      </c>
      <c r="L19" s="106"/>
      <c r="M19" s="121"/>
      <c r="N19" s="125"/>
      <c r="O19" s="125"/>
      <c r="P19" s="98"/>
      <c r="Q19" s="88">
        <f>IF(Q18=0,"",IF(Q18="Insuficiente",1,IF(Q18="Ajustado",2,IF(Q18="Suficiente",3,FALSE))))</f>
      </c>
      <c r="AA19" s="4" t="s">
        <v>11</v>
      </c>
      <c r="AB19" s="25" t="s">
        <v>70</v>
      </c>
      <c r="AC19" s="22">
        <v>4</v>
      </c>
      <c r="AD19" s="16">
        <v>2</v>
      </c>
      <c r="AE19" s="17">
        <v>1</v>
      </c>
      <c r="AF19" s="17">
        <v>1</v>
      </c>
    </row>
    <row r="20" spans="2:32" ht="24" customHeight="1" thickBot="1">
      <c r="B20" s="112"/>
      <c r="C20" s="114"/>
      <c r="D20" s="49" t="s">
        <v>13</v>
      </c>
      <c r="E20" s="60"/>
      <c r="F20" s="69">
        <f>IF(E20="SI",5,SUMPRODUCT(($D$15=$AC$39:$AE$39)*($AA$40:$AA$43=D20)*($AC$40:$AE$43)))</f>
        <v>0</v>
      </c>
      <c r="H20" s="40">
        <v>0.075</v>
      </c>
      <c r="I20">
        <f t="shared" si="0"/>
        <v>0</v>
      </c>
      <c r="J20" s="39">
        <v>0.025</v>
      </c>
      <c r="K20">
        <f>IF(Q20="",0,Q20*J20)</f>
        <v>0</v>
      </c>
      <c r="L20" s="106"/>
      <c r="M20" s="58" t="s">
        <v>42</v>
      </c>
      <c r="N20" s="96"/>
      <c r="O20" s="96"/>
      <c r="P20" s="89"/>
      <c r="Q20" s="87">
        <f>IF(P20=0,"",IF(P20="Reducido",1,IF(P20="Ajustado",2,IF(P20="Importante",3,FALSE))))</f>
      </c>
      <c r="AA20" s="4" t="s">
        <v>11</v>
      </c>
      <c r="AB20" s="25" t="s">
        <v>71</v>
      </c>
      <c r="AC20" s="23">
        <v>2</v>
      </c>
      <c r="AD20" s="17">
        <v>1</v>
      </c>
      <c r="AE20" s="17">
        <v>1</v>
      </c>
      <c r="AF20" s="17">
        <v>1</v>
      </c>
    </row>
    <row r="21" spans="2:32" ht="24" customHeight="1">
      <c r="B21" s="112"/>
      <c r="C21" s="114"/>
      <c r="D21" s="49" t="s">
        <v>86</v>
      </c>
      <c r="E21" s="60"/>
      <c r="F21" s="69">
        <f>IF(E21="SI",5,SUMPRODUCT(($D$15=$AC$39:$AE$39)*($AA$40:$AA$43=D21)*($AC$40:$AE$43)))</f>
        <v>0</v>
      </c>
      <c r="H21" s="40">
        <v>0.025</v>
      </c>
      <c r="I21">
        <f t="shared" si="0"/>
        <v>0</v>
      </c>
      <c r="J21" s="39"/>
      <c r="L21" s="106"/>
      <c r="M21" s="37"/>
      <c r="P21" s="46"/>
      <c r="S21" s="38"/>
      <c r="AA21" s="4" t="s">
        <v>11</v>
      </c>
      <c r="AB21" s="25" t="s">
        <v>72</v>
      </c>
      <c r="AC21" s="24">
        <v>0</v>
      </c>
      <c r="AD21" s="17">
        <v>1</v>
      </c>
      <c r="AE21" s="17">
        <v>1</v>
      </c>
      <c r="AF21" s="17">
        <v>1</v>
      </c>
    </row>
    <row r="22" spans="2:32" ht="24" customHeight="1">
      <c r="B22" s="112"/>
      <c r="C22" s="115"/>
      <c r="D22" s="51" t="s">
        <v>119</v>
      </c>
      <c r="E22" s="61"/>
      <c r="F22" s="81">
        <f>IF(E22="SI",5,SUMPRODUCT(($D$15=$AC$39:$AE$39)*($AA$40:$AA$43=D22)*($AC$40:$AE$43)))</f>
        <v>0</v>
      </c>
      <c r="H22" s="40">
        <v>0.025</v>
      </c>
      <c r="I22">
        <f t="shared" si="0"/>
        <v>0</v>
      </c>
      <c r="J22" s="39"/>
      <c r="L22" s="106"/>
      <c r="M22" s="38"/>
      <c r="N22" s="38"/>
      <c r="O22" s="38"/>
      <c r="P22" s="38"/>
      <c r="Q22" s="38"/>
      <c r="AA22" s="4" t="s">
        <v>63</v>
      </c>
      <c r="AB22" s="25" t="s">
        <v>73</v>
      </c>
      <c r="AC22" s="21">
        <v>5</v>
      </c>
      <c r="AD22" s="14">
        <v>5</v>
      </c>
      <c r="AE22" s="15">
        <v>3</v>
      </c>
      <c r="AF22" s="18">
        <v>0</v>
      </c>
    </row>
    <row r="23" spans="2:32" ht="24" customHeight="1">
      <c r="B23" s="112"/>
      <c r="C23" s="113" t="s">
        <v>101</v>
      </c>
      <c r="D23" s="49" t="s">
        <v>89</v>
      </c>
      <c r="E23" s="60"/>
      <c r="F23" s="69">
        <f>IF(E23="SI",5,SUMPRODUCT(($D$15=$AC$39:$AE$39)*($AA$47:$AA$51=D23)*($AC$47:$AE$51)))</f>
        <v>0</v>
      </c>
      <c r="H23" s="40">
        <v>0.02</v>
      </c>
      <c r="I23">
        <f t="shared" si="0"/>
        <v>0</v>
      </c>
      <c r="L23" s="106"/>
      <c r="M23" s="85" t="s">
        <v>104</v>
      </c>
      <c r="N23" s="124"/>
      <c r="O23" s="124"/>
      <c r="P23" s="101">
        <f>SUMPRODUCT((N23=$AC$55:$AC$58)*(AH55:AH58))</f>
        <v>0</v>
      </c>
      <c r="Q23" s="86"/>
      <c r="AA23" s="4" t="s">
        <v>63</v>
      </c>
      <c r="AB23" s="25" t="s">
        <v>70</v>
      </c>
      <c r="AC23" s="22">
        <v>4</v>
      </c>
      <c r="AD23" s="15">
        <v>3</v>
      </c>
      <c r="AE23" s="16">
        <v>2</v>
      </c>
      <c r="AF23" s="17">
        <v>1</v>
      </c>
    </row>
    <row r="24" spans="2:32" ht="27.75" customHeight="1">
      <c r="B24" s="112"/>
      <c r="C24" s="113"/>
      <c r="D24" s="63" t="s">
        <v>121</v>
      </c>
      <c r="E24" s="60"/>
      <c r="F24" s="82">
        <f>IF(E24="SI",5,SUMPRODUCT(($D$15=$AC$39:$AE$39)*($AA$47:$AA$51=D24)*($AC$47:$AE$51)))</f>
        <v>0</v>
      </c>
      <c r="H24" s="40">
        <v>0.02</v>
      </c>
      <c r="I24">
        <f>F24*H24</f>
        <v>0</v>
      </c>
      <c r="J24" s="39">
        <v>0.075</v>
      </c>
      <c r="K24">
        <f>P23*J24</f>
        <v>0</v>
      </c>
      <c r="L24" s="106"/>
      <c r="M24" s="59" t="s">
        <v>105</v>
      </c>
      <c r="N24" s="126">
        <f>IF(N23=0,"",INDEX(AC55:AE58,MATCH(N23,AC55:AC58,0),3))</f>
      </c>
      <c r="O24" s="126"/>
      <c r="P24" s="100"/>
      <c r="Q24" s="79">
        <f>IF(Q23=0,"",IF(Q23="Insuficiente",1,IF(Q23="Ajustado",2,IF(Q23="Suficiente",3,FALSE))))</f>
      </c>
      <c r="AA24" s="4" t="s">
        <v>63</v>
      </c>
      <c r="AB24" s="25" t="s">
        <v>71</v>
      </c>
      <c r="AC24" s="23">
        <v>2</v>
      </c>
      <c r="AD24" s="17">
        <v>1</v>
      </c>
      <c r="AE24" s="17">
        <v>1</v>
      </c>
      <c r="AF24" s="17">
        <v>1</v>
      </c>
    </row>
    <row r="25" spans="2:32" ht="24" customHeight="1">
      <c r="B25" s="112"/>
      <c r="C25" s="114"/>
      <c r="D25" s="49" t="s">
        <v>90</v>
      </c>
      <c r="E25" s="60"/>
      <c r="F25" s="82">
        <f>IF(E25="SI",5,SUMPRODUCT(($D$15=$AC$39:$AE$39)*($AA$47:$AA$51=D25)*($AC$47:$AE$51)))</f>
        <v>0</v>
      </c>
      <c r="H25" s="40">
        <v>0.02</v>
      </c>
      <c r="I25">
        <f t="shared" si="0"/>
        <v>0</v>
      </c>
      <c r="J25" s="39">
        <v>0.075</v>
      </c>
      <c r="K25">
        <f>P25*J25</f>
        <v>0</v>
      </c>
      <c r="L25" s="106"/>
      <c r="M25" s="120" t="s">
        <v>130</v>
      </c>
      <c r="N25" s="122"/>
      <c r="O25" s="122"/>
      <c r="P25" s="99">
        <f>SUMPRODUCT((N25=AA65:AA68)*(AB64:AE64=N26)*(AB65:AE68))</f>
        <v>0</v>
      </c>
      <c r="Q25" s="84"/>
      <c r="AA25" s="4" t="s">
        <v>63</v>
      </c>
      <c r="AB25" s="25" t="s">
        <v>72</v>
      </c>
      <c r="AC25" s="24">
        <v>0</v>
      </c>
      <c r="AD25" s="17">
        <v>1</v>
      </c>
      <c r="AE25" s="17">
        <v>1</v>
      </c>
      <c r="AF25" s="17">
        <v>1</v>
      </c>
    </row>
    <row r="26" spans="2:32" ht="24" customHeight="1">
      <c r="B26" s="112"/>
      <c r="C26" s="114"/>
      <c r="D26" s="49" t="s">
        <v>78</v>
      </c>
      <c r="E26" s="60"/>
      <c r="F26" s="82">
        <f>IF(E26="SI",5,SUMPRODUCT(($D$15=$AC$39:$AE$39)*($AA$47:$AA$51=D26)*($AC$47:$AE$51)))</f>
        <v>0</v>
      </c>
      <c r="H26" s="40">
        <v>0.02</v>
      </c>
      <c r="I26">
        <f t="shared" si="0"/>
        <v>0</v>
      </c>
      <c r="L26" s="106"/>
      <c r="M26" s="121"/>
      <c r="N26" s="123"/>
      <c r="O26" s="123"/>
      <c r="P26" s="100"/>
      <c r="Q26" s="88">
        <f>IF(Q25=0,"",IF(Q25="Insuficiente",1,IF(Q25="Ajustado",2,IF(Q25="Suficiente",3,FALSE))))</f>
      </c>
      <c r="AA26" s="4" t="s">
        <v>62</v>
      </c>
      <c r="AB26" s="25" t="s">
        <v>73</v>
      </c>
      <c r="AC26" s="24">
        <v>0</v>
      </c>
      <c r="AD26" s="14">
        <v>5</v>
      </c>
      <c r="AE26" s="14">
        <v>5</v>
      </c>
      <c r="AF26" s="18">
        <v>0</v>
      </c>
    </row>
    <row r="27" spans="2:32" ht="24" customHeight="1" thickBot="1">
      <c r="B27" s="107"/>
      <c r="C27" s="116"/>
      <c r="D27" s="50" t="s">
        <v>91</v>
      </c>
      <c r="E27" s="62"/>
      <c r="F27" s="83">
        <f>IF(E27="SI",5,SUMPRODUCT(($D$15=$AC$39:$AE$39)*($AA$47:$AA$51=D27)*($AC$47:$AE$51)))</f>
        <v>0</v>
      </c>
      <c r="H27" s="40">
        <v>0.02</v>
      </c>
      <c r="I27">
        <f t="shared" si="0"/>
        <v>0</v>
      </c>
      <c r="J27" s="39">
        <v>0.075</v>
      </c>
      <c r="K27">
        <f>IF(Q27="",0,Q27*J27)</f>
        <v>0</v>
      </c>
      <c r="L27" s="107"/>
      <c r="M27" s="58" t="s">
        <v>42</v>
      </c>
      <c r="N27" s="96"/>
      <c r="O27" s="96"/>
      <c r="P27" s="89"/>
      <c r="Q27" s="87">
        <f>IF(P27=0,"",IF(P27="Reducido",1,IF(P27="Ajustado",2,IF(P27="Importante",3,FALSE))))</f>
      </c>
      <c r="AA27" s="4" t="s">
        <v>62</v>
      </c>
      <c r="AB27" s="25" t="s">
        <v>70</v>
      </c>
      <c r="AC27" s="24">
        <v>0</v>
      </c>
      <c r="AD27" s="14">
        <v>5</v>
      </c>
      <c r="AE27" s="15">
        <v>3</v>
      </c>
      <c r="AF27" s="18">
        <v>0</v>
      </c>
    </row>
    <row r="28" spans="27:32" ht="18.75" customHeight="1" hidden="1">
      <c r="AA28" s="4" t="s">
        <v>62</v>
      </c>
      <c r="AB28" s="25" t="s">
        <v>71</v>
      </c>
      <c r="AC28" s="24">
        <v>0</v>
      </c>
      <c r="AD28" s="15">
        <v>3</v>
      </c>
      <c r="AE28" s="16">
        <v>2</v>
      </c>
      <c r="AF28" s="17">
        <v>1</v>
      </c>
    </row>
    <row r="29" spans="27:32" ht="13.5" hidden="1">
      <c r="AA29" s="4" t="s">
        <v>62</v>
      </c>
      <c r="AB29" s="25" t="s">
        <v>72</v>
      </c>
      <c r="AC29" s="24">
        <v>0</v>
      </c>
      <c r="AD29" s="17">
        <v>1</v>
      </c>
      <c r="AE29" s="17">
        <v>1</v>
      </c>
      <c r="AF29" s="17">
        <v>1</v>
      </c>
    </row>
    <row r="30" spans="27:32" ht="13.5" hidden="1">
      <c r="AA30" s="4" t="s">
        <v>82</v>
      </c>
      <c r="AB30" s="25" t="s">
        <v>73</v>
      </c>
      <c r="AC30" s="24">
        <v>0</v>
      </c>
      <c r="AD30" s="15">
        <v>3</v>
      </c>
      <c r="AE30" s="14">
        <v>5</v>
      </c>
      <c r="AF30" s="18">
        <v>0</v>
      </c>
    </row>
    <row r="31" spans="27:32" ht="15" customHeight="1" hidden="1">
      <c r="AA31" s="4" t="s">
        <v>82</v>
      </c>
      <c r="AB31" s="25" t="s">
        <v>70</v>
      </c>
      <c r="AC31" s="24">
        <v>0</v>
      </c>
      <c r="AD31" s="15">
        <v>3</v>
      </c>
      <c r="AE31" s="14">
        <v>5</v>
      </c>
      <c r="AF31" s="18">
        <v>0</v>
      </c>
    </row>
    <row r="32" spans="27:32" ht="13.5" hidden="1">
      <c r="AA32" s="4" t="s">
        <v>82</v>
      </c>
      <c r="AB32" s="25" t="s">
        <v>71</v>
      </c>
      <c r="AC32" s="24">
        <v>0</v>
      </c>
      <c r="AD32" s="14">
        <v>5</v>
      </c>
      <c r="AE32" s="14">
        <v>5</v>
      </c>
      <c r="AF32" s="15">
        <v>3</v>
      </c>
    </row>
    <row r="33" spans="27:32" ht="15" customHeight="1" hidden="1" thickBot="1">
      <c r="AA33" s="4" t="s">
        <v>82</v>
      </c>
      <c r="AB33" s="26" t="s">
        <v>72</v>
      </c>
      <c r="AC33" s="24">
        <v>0</v>
      </c>
      <c r="AD33" s="14">
        <v>5</v>
      </c>
      <c r="AE33" s="14">
        <v>5</v>
      </c>
      <c r="AF33" s="15">
        <v>3</v>
      </c>
    </row>
    <row r="34" ht="13.5" hidden="1"/>
    <row r="35" ht="13.5" hidden="1"/>
    <row r="36" ht="13.5" hidden="1"/>
    <row r="37" ht="13.5" hidden="1"/>
    <row r="38" ht="13.5" hidden="1"/>
    <row r="39" spans="27:31" ht="14.25" customHeight="1" hidden="1">
      <c r="AA39" s="7" t="s">
        <v>54</v>
      </c>
      <c r="AC39" t="s">
        <v>61</v>
      </c>
      <c r="AD39" t="s">
        <v>95</v>
      </c>
      <c r="AE39" t="s">
        <v>65</v>
      </c>
    </row>
    <row r="40" spans="27:31" ht="13.5" hidden="1">
      <c r="AA40" s="2" t="s">
        <v>85</v>
      </c>
      <c r="AC40" s="19">
        <v>3</v>
      </c>
      <c r="AD40" s="34">
        <v>2</v>
      </c>
      <c r="AE40" s="35">
        <v>1</v>
      </c>
    </row>
    <row r="41" spans="27:31" ht="13.5" hidden="1">
      <c r="AA41" s="2" t="s">
        <v>13</v>
      </c>
      <c r="AC41" s="20">
        <v>5</v>
      </c>
      <c r="AD41" s="35">
        <v>1</v>
      </c>
      <c r="AE41" s="35">
        <v>1</v>
      </c>
    </row>
    <row r="42" spans="27:31" ht="13.5" hidden="1">
      <c r="AA42" s="2" t="s">
        <v>86</v>
      </c>
      <c r="AC42" s="20">
        <v>5</v>
      </c>
      <c r="AD42" s="35">
        <v>1</v>
      </c>
      <c r="AE42" s="35">
        <v>1</v>
      </c>
    </row>
    <row r="43" spans="27:31" ht="13.5" hidden="1">
      <c r="AA43" s="2" t="s">
        <v>120</v>
      </c>
      <c r="AC43" s="20">
        <v>5</v>
      </c>
      <c r="AD43" s="19">
        <v>3</v>
      </c>
      <c r="AE43" s="35">
        <v>1</v>
      </c>
    </row>
    <row r="44" spans="27:33" ht="18" customHeight="1" hidden="1">
      <c r="AA44" s="2"/>
      <c r="AG44" t="s">
        <v>87</v>
      </c>
    </row>
    <row r="45" ht="13.5" hidden="1">
      <c r="AA45" s="2"/>
    </row>
    <row r="46" spans="27:31" ht="13.5" hidden="1">
      <c r="AA46" s="8" t="s">
        <v>88</v>
      </c>
      <c r="AC46" t="s">
        <v>61</v>
      </c>
      <c r="AD46" t="s">
        <v>64</v>
      </c>
      <c r="AE46" t="s">
        <v>65</v>
      </c>
    </row>
    <row r="47" spans="27:31" ht="13.5" hidden="1">
      <c r="AA47" s="31" t="s">
        <v>89</v>
      </c>
      <c r="AC47" s="19">
        <v>3</v>
      </c>
      <c r="AD47" s="17">
        <v>1</v>
      </c>
      <c r="AE47" s="17">
        <v>1</v>
      </c>
    </row>
    <row r="48" spans="27:31" ht="15" hidden="1">
      <c r="AA48" s="52" t="s">
        <v>121</v>
      </c>
      <c r="AC48" s="19">
        <v>3</v>
      </c>
      <c r="AD48" s="17">
        <v>1</v>
      </c>
      <c r="AE48" s="17">
        <v>1</v>
      </c>
    </row>
    <row r="49" spans="27:31" ht="13.5" hidden="1">
      <c r="AA49" s="32" t="s">
        <v>90</v>
      </c>
      <c r="AC49" s="19">
        <v>3</v>
      </c>
      <c r="AD49" s="17">
        <v>1</v>
      </c>
      <c r="AE49" s="17">
        <v>1</v>
      </c>
    </row>
    <row r="50" spans="27:31" ht="13.5" hidden="1">
      <c r="AA50" s="32" t="s">
        <v>78</v>
      </c>
      <c r="AC50" s="16">
        <v>2</v>
      </c>
      <c r="AD50" s="17">
        <v>1</v>
      </c>
      <c r="AE50" s="17">
        <v>1</v>
      </c>
    </row>
    <row r="51" spans="27:31" ht="13.5" hidden="1">
      <c r="AA51" s="33" t="s">
        <v>91</v>
      </c>
      <c r="AC51" s="19">
        <v>3</v>
      </c>
      <c r="AD51" s="17">
        <v>1</v>
      </c>
      <c r="AE51" s="17">
        <v>1</v>
      </c>
    </row>
    <row r="52" ht="13.5" hidden="1"/>
    <row r="53" ht="13.5" hidden="1">
      <c r="AA53" s="8"/>
    </row>
    <row r="54" ht="13.5" hidden="1"/>
    <row r="55" spans="27:34" ht="13.5" hidden="1">
      <c r="AA55" s="13" t="s">
        <v>67</v>
      </c>
      <c r="AC55" t="s">
        <v>96</v>
      </c>
      <c r="AE55" t="s">
        <v>99</v>
      </c>
      <c r="AH55">
        <v>4</v>
      </c>
    </row>
    <row r="56" spans="27:34" ht="13.5" hidden="1">
      <c r="AA56" s="13" t="s">
        <v>68</v>
      </c>
      <c r="AC56" t="s">
        <v>97</v>
      </c>
      <c r="AE56" t="s">
        <v>98</v>
      </c>
      <c r="AH56">
        <v>3</v>
      </c>
    </row>
    <row r="57" spans="29:34" ht="13.5" hidden="1">
      <c r="AC57" t="s">
        <v>98</v>
      </c>
      <c r="AE57" t="s">
        <v>97</v>
      </c>
      <c r="AH57">
        <v>2</v>
      </c>
    </row>
    <row r="58" spans="29:34" ht="13.5" hidden="1">
      <c r="AC58" t="s">
        <v>99</v>
      </c>
      <c r="AE58" t="s">
        <v>96</v>
      </c>
      <c r="AH58">
        <v>1</v>
      </c>
    </row>
    <row r="59" ht="13.5" hidden="1"/>
    <row r="60" ht="13.5" hidden="1"/>
    <row r="61" ht="13.5" hidden="1">
      <c r="AH61">
        <v>4</v>
      </c>
    </row>
    <row r="62" ht="13.5" hidden="1">
      <c r="AH62">
        <v>3</v>
      </c>
    </row>
    <row r="63" ht="13.5" hidden="1">
      <c r="AH63">
        <v>2</v>
      </c>
    </row>
    <row r="64" spans="28:34" ht="13.5" hidden="1">
      <c r="AB64" t="s">
        <v>126</v>
      </c>
      <c r="AC64" t="s">
        <v>127</v>
      </c>
      <c r="AD64" t="s">
        <v>128</v>
      </c>
      <c r="AE64" t="s">
        <v>129</v>
      </c>
      <c r="AH64">
        <v>1</v>
      </c>
    </row>
    <row r="65" spans="27:31" ht="13.5" hidden="1">
      <c r="AA65" t="s">
        <v>122</v>
      </c>
      <c r="AB65" s="10">
        <v>1</v>
      </c>
      <c r="AC65" s="10">
        <v>1</v>
      </c>
      <c r="AD65" s="10">
        <v>2</v>
      </c>
      <c r="AE65" s="10">
        <v>2</v>
      </c>
    </row>
    <row r="66" spans="27:34" ht="13.5" hidden="1">
      <c r="AA66" t="s">
        <v>123</v>
      </c>
      <c r="AB66" s="10">
        <v>2</v>
      </c>
      <c r="AC66" s="10">
        <v>2</v>
      </c>
      <c r="AD66" s="10">
        <v>3</v>
      </c>
      <c r="AE66" s="10">
        <v>3</v>
      </c>
      <c r="AH66">
        <v>4</v>
      </c>
    </row>
    <row r="67" spans="27:34" ht="13.5" hidden="1">
      <c r="AA67" t="s">
        <v>124</v>
      </c>
      <c r="AB67" s="10">
        <v>3</v>
      </c>
      <c r="AC67" s="10">
        <v>4</v>
      </c>
      <c r="AD67" s="10">
        <v>5</v>
      </c>
      <c r="AE67" s="10">
        <v>5</v>
      </c>
      <c r="AH67">
        <v>3</v>
      </c>
    </row>
    <row r="68" spans="27:34" ht="13.5" hidden="1">
      <c r="AA68" t="s">
        <v>125</v>
      </c>
      <c r="AB68" s="10">
        <v>4</v>
      </c>
      <c r="AC68" s="10">
        <v>5</v>
      </c>
      <c r="AD68" s="10">
        <v>5</v>
      </c>
      <c r="AE68" s="10">
        <v>5</v>
      </c>
      <c r="AH68">
        <v>2</v>
      </c>
    </row>
    <row r="69" ht="13.5" hidden="1">
      <c r="AH69">
        <v>1</v>
      </c>
    </row>
    <row r="70" spans="28:30" ht="13.5" hidden="1">
      <c r="AB70" s="13" t="s">
        <v>103</v>
      </c>
      <c r="AD70" s="13" t="s">
        <v>106</v>
      </c>
    </row>
    <row r="71" spans="28:31" ht="13.5" hidden="1">
      <c r="AB71" t="s">
        <v>107</v>
      </c>
      <c r="AC71">
        <v>1</v>
      </c>
      <c r="AD71" t="s">
        <v>107</v>
      </c>
      <c r="AE71">
        <v>1</v>
      </c>
    </row>
    <row r="72" spans="28:31" ht="13.5" hidden="1">
      <c r="AB72" t="s">
        <v>108</v>
      </c>
      <c r="AC72">
        <v>1</v>
      </c>
      <c r="AD72" t="s">
        <v>108</v>
      </c>
      <c r="AE72">
        <v>1</v>
      </c>
    </row>
    <row r="73" spans="28:31" ht="13.5" hidden="1">
      <c r="AB73" t="s">
        <v>109</v>
      </c>
      <c r="AC73">
        <v>2</v>
      </c>
      <c r="AD73" t="s">
        <v>109</v>
      </c>
      <c r="AE73">
        <v>2</v>
      </c>
    </row>
    <row r="74" spans="28:31" ht="13.5" hidden="1">
      <c r="AB74" t="s">
        <v>110</v>
      </c>
      <c r="AC74">
        <v>3</v>
      </c>
      <c r="AD74" t="s">
        <v>110</v>
      </c>
      <c r="AE74">
        <v>3</v>
      </c>
    </row>
    <row r="75" spans="28:31" ht="13.5" hidden="1">
      <c r="AB75" t="s">
        <v>111</v>
      </c>
      <c r="AC75">
        <v>3</v>
      </c>
      <c r="AD75" t="s">
        <v>111</v>
      </c>
      <c r="AE75">
        <v>3</v>
      </c>
    </row>
    <row r="76" ht="13.5" hidden="1"/>
    <row r="77" ht="13.5" hidden="1"/>
    <row r="78" ht="13.5" hidden="1"/>
    <row r="79" ht="13.5" hidden="1"/>
    <row r="80" ht="13.5" hidden="1"/>
    <row r="81" ht="13.5" hidden="1"/>
    <row r="82" ht="13.5" hidden="1"/>
    <row r="83" ht="13.5" hidden="1"/>
    <row r="84" ht="13.5" hidden="1"/>
    <row r="85" ht="13.5" hidden="1"/>
    <row r="86" ht="13.5" hidden="1"/>
    <row r="87" ht="13.5" hidden="1"/>
    <row r="88" ht="13.5" hidden="1"/>
    <row r="89" ht="13.5" hidden="1"/>
    <row r="90" ht="13.5" hidden="1"/>
    <row r="91" ht="13.5" hidden="1"/>
    <row r="92" ht="13.5" hidden="1"/>
    <row r="93" ht="13.5" hidden="1"/>
    <row r="94" ht="13.5" hidden="1"/>
    <row r="95" ht="13.5" hidden="1"/>
    <row r="96" ht="13.5" hidden="1"/>
    <row r="97" ht="13.5" hidden="1"/>
    <row r="98" ht="13.5" hidden="1"/>
    <row r="99" ht="13.5" hidden="1"/>
    <row r="100" ht="13.5" hidden="1"/>
    <row r="101" ht="13.5" hidden="1"/>
  </sheetData>
  <sheetProtection password="F4B2" sheet="1" objects="1" scenarios="1" selectLockedCells="1"/>
  <mergeCells count="35">
    <mergeCell ref="P16:P17"/>
    <mergeCell ref="N16:O16"/>
    <mergeCell ref="N17:O17"/>
    <mergeCell ref="AC15:AF15"/>
    <mergeCell ref="F11:F13"/>
    <mergeCell ref="P15:Q15"/>
    <mergeCell ref="N15:O15"/>
    <mergeCell ref="M25:M26"/>
    <mergeCell ref="N25:O25"/>
    <mergeCell ref="N26:O26"/>
    <mergeCell ref="D16:E16"/>
    <mergeCell ref="N23:O23"/>
    <mergeCell ref="N18:O18"/>
    <mergeCell ref="M18:M19"/>
    <mergeCell ref="N19:O19"/>
    <mergeCell ref="N24:O24"/>
    <mergeCell ref="D15:E15"/>
    <mergeCell ref="D17:E17"/>
    <mergeCell ref="D18:E18"/>
    <mergeCell ref="C3:L3"/>
    <mergeCell ref="B7:B9"/>
    <mergeCell ref="C7:C9"/>
    <mergeCell ref="B11:B13"/>
    <mergeCell ref="B15:B27"/>
    <mergeCell ref="C19:C22"/>
    <mergeCell ref="C23:C27"/>
    <mergeCell ref="D11:E11"/>
    <mergeCell ref="D12:E12"/>
    <mergeCell ref="D13:E13"/>
    <mergeCell ref="L13:L27"/>
    <mergeCell ref="N27:O27"/>
    <mergeCell ref="P18:P19"/>
    <mergeCell ref="P25:P26"/>
    <mergeCell ref="P23:P24"/>
    <mergeCell ref="N20:O20"/>
  </mergeCells>
  <conditionalFormatting sqref="F11:F13">
    <cfRule type="iconSet" priority="43" dxfId="8">
      <iconSet iconSet="5Arrows" showValue="0">
        <cfvo type="percent" val="0"/>
        <cfvo gte="0" type="num" val="1"/>
        <cfvo gte="0" type="num" val="2"/>
        <cfvo gte="0" type="num" val="3"/>
        <cfvo gte="0" type="num" val="4"/>
      </iconSet>
    </cfRule>
  </conditionalFormatting>
  <conditionalFormatting sqref="F19:F22">
    <cfRule type="iconSet" priority="42" dxfId="8">
      <iconSet iconSet="5Arrows" showValue="0">
        <cfvo type="percent" val="0"/>
        <cfvo gte="0" type="num" val="1"/>
        <cfvo gte="0" type="num" val="2"/>
        <cfvo gte="0" type="num" val="3"/>
        <cfvo gte="0" type="num" val="4"/>
      </iconSet>
    </cfRule>
  </conditionalFormatting>
  <conditionalFormatting sqref="F23:F27">
    <cfRule type="iconSet" priority="40" dxfId="8">
      <iconSet iconSet="5Arrows" showValue="0">
        <cfvo type="percent" val="0"/>
        <cfvo gte="0" type="num" val="1"/>
        <cfvo gte="0" type="num" val="2"/>
        <cfvo gte="0" type="num" val="3"/>
        <cfvo gte="0" type="num" val="4"/>
      </iconSet>
    </cfRule>
  </conditionalFormatting>
  <conditionalFormatting sqref="E19:E27">
    <cfRule type="expression" priority="29" dxfId="9">
      <formula>Tablero!E19="NO"</formula>
    </cfRule>
    <cfRule type="expression" priority="39" dxfId="10">
      <formula>Tablero!E19="SI"</formula>
    </cfRule>
  </conditionalFormatting>
  <conditionalFormatting sqref="P18">
    <cfRule type="iconSet" priority="37" dxfId="8">
      <iconSet iconSet="5Arrows" showValue="0">
        <cfvo type="percent" val="0"/>
        <cfvo gte="0" type="num" val="1"/>
        <cfvo gte="0" type="num" val="2"/>
        <cfvo gte="0" type="num" val="3"/>
        <cfvo gte="0" type="num" val="4"/>
      </iconSet>
    </cfRule>
  </conditionalFormatting>
  <conditionalFormatting sqref="P25">
    <cfRule type="iconSet" priority="36" dxfId="8">
      <iconSet iconSet="5Arrows" showValue="0">
        <cfvo type="percent" val="0"/>
        <cfvo gte="0" type="num" val="1"/>
        <cfvo gte="0" type="num" val="2"/>
        <cfvo gte="0" type="num" val="3"/>
        <cfvo gte="0" type="num" val="4"/>
      </iconSet>
    </cfRule>
  </conditionalFormatting>
  <conditionalFormatting sqref="P23">
    <cfRule type="iconSet" priority="35" dxfId="8">
      <iconSet iconSet="4Arrows" showValue="0">
        <cfvo type="percent" val="0"/>
        <cfvo type="num" val="2"/>
        <cfvo type="num" val="3"/>
        <cfvo type="num" val="4"/>
      </iconSet>
    </cfRule>
  </conditionalFormatting>
  <conditionalFormatting sqref="C7:C9">
    <cfRule type="iconSet" priority="31" dxfId="8">
      <iconSet iconSet="5Arrows" showValue="0">
        <cfvo type="percent" val="0"/>
        <cfvo gte="0" type="num" val="1"/>
        <cfvo gte="0" type="num" val="2"/>
        <cfvo gte="0" type="num" val="3"/>
        <cfvo gte="0" type="num" val="4"/>
      </iconSet>
    </cfRule>
  </conditionalFormatting>
  <conditionalFormatting sqref="Q17">
    <cfRule type="iconSet" priority="28" dxfId="8">
      <iconSet iconSet="3Arrows" showValue="0">
        <cfvo type="percent" val="0"/>
        <cfvo type="num" val="2"/>
        <cfvo type="num" val="3"/>
      </iconSet>
    </cfRule>
  </conditionalFormatting>
  <conditionalFormatting sqref="Q20">
    <cfRule type="iconSet" priority="24" dxfId="8">
      <iconSet iconSet="3TrafficLights1" showValue="0">
        <cfvo type="percent" val="0"/>
        <cfvo gte="0" type="num" val="1"/>
        <cfvo gte="0" type="num" val="2"/>
      </iconSet>
    </cfRule>
  </conditionalFormatting>
  <conditionalFormatting sqref="P15">
    <cfRule type="iconSet" priority="18" dxfId="8">
      <iconSet iconSet="4TrafficLights" showValue="0" reverse="1">
        <cfvo type="percent" val="0"/>
        <cfvo type="num" val="2"/>
        <cfvo type="num" val="3"/>
        <cfvo type="num" val="4"/>
      </iconSet>
    </cfRule>
  </conditionalFormatting>
  <conditionalFormatting sqref="P16">
    <cfRule type="iconSet" priority="17" dxfId="8">
      <iconSet iconSet="5Arrows" showValue="0">
        <cfvo type="percent" val="0"/>
        <cfvo gte="0" type="num" val="1"/>
        <cfvo gte="0" type="num" val="2"/>
        <cfvo gte="0" type="num" val="3"/>
        <cfvo gte="0" type="num" val="4"/>
      </iconSet>
    </cfRule>
  </conditionalFormatting>
  <conditionalFormatting sqref="Q19">
    <cfRule type="iconSet" priority="11" dxfId="8">
      <iconSet iconSet="3Arrows" showValue="0">
        <cfvo type="percent" val="0"/>
        <cfvo type="num" val="2"/>
        <cfvo type="num" val="3"/>
      </iconSet>
    </cfRule>
  </conditionalFormatting>
  <conditionalFormatting sqref="Q16">
    <cfRule type="cellIs" priority="10" dxfId="0" operator="notEqual">
      <formula>0</formula>
    </cfRule>
  </conditionalFormatting>
  <conditionalFormatting sqref="Q18">
    <cfRule type="cellIs" priority="9" dxfId="0" operator="notEqual">
      <formula>0</formula>
    </cfRule>
  </conditionalFormatting>
  <conditionalFormatting sqref="Q24">
    <cfRule type="iconSet" priority="8" dxfId="8">
      <iconSet iconSet="3Arrows" showValue="0">
        <cfvo type="percent" val="0"/>
        <cfvo type="num" val="2"/>
        <cfvo type="num" val="3"/>
      </iconSet>
    </cfRule>
  </conditionalFormatting>
  <conditionalFormatting sqref="Q23">
    <cfRule type="cellIs" priority="6" dxfId="0" operator="notEqual">
      <formula>0</formula>
    </cfRule>
  </conditionalFormatting>
  <conditionalFormatting sqref="Q25">
    <cfRule type="cellIs" priority="5" dxfId="0" operator="notEqual">
      <formula>0</formula>
    </cfRule>
  </conditionalFormatting>
  <conditionalFormatting sqref="P20">
    <cfRule type="cellIs" priority="4" dxfId="0" operator="notEqual">
      <formula>0</formula>
    </cfRule>
  </conditionalFormatting>
  <conditionalFormatting sqref="Q27">
    <cfRule type="iconSet" priority="3" dxfId="8">
      <iconSet iconSet="3TrafficLights1" showValue="0">
        <cfvo type="percent" val="0"/>
        <cfvo gte="0" type="num" val="1"/>
        <cfvo gte="0" type="num" val="2"/>
      </iconSet>
    </cfRule>
  </conditionalFormatting>
  <conditionalFormatting sqref="P27">
    <cfRule type="cellIs" priority="2" dxfId="0" operator="notEqual">
      <formula>0</formula>
    </cfRule>
  </conditionalFormatting>
  <conditionalFormatting sqref="Q26">
    <cfRule type="iconSet" priority="1" dxfId="8">
      <iconSet iconSet="3Arrows" showValue="0">
        <cfvo type="percent" val="0"/>
        <cfvo type="num" val="2"/>
        <cfvo type="num" val="3"/>
      </iconSet>
    </cfRule>
  </conditionalFormatting>
  <dataValidations count="17">
    <dataValidation type="list" allowBlank="1" showInputMessage="1" showErrorMessage="1" sqref="AK12 D15">
      <formula1>"Dueño Controlante,Sociedad de Hermanos,Consorcio de Primos"</formula1>
    </dataValidation>
    <dataValidation type="list" allowBlank="1" showInputMessage="1" showErrorMessage="1" sqref="AK11 AA18:AA33">
      <formula1>"Familia Joven Fundadora,Ingreso a la Empresa de Descendientes, Trabajo Conjunto,Traspaso Baston de Mando"</formula1>
    </dataValidation>
    <dataValidation type="list" allowBlank="1" showInputMessage="1" showErrorMessage="1" sqref="D13:E13">
      <formula1>"Sin hijos o con menos de 20 años,20 a 35 años,35 a 50 años,Mas de 50 años"</formula1>
    </dataValidation>
    <dataValidation type="list" allowBlank="1" showInputMessage="1" showErrorMessage="1" sqref="D11">
      <formula1>"Familia Joven Fundadora,Ingreso a la Empresa de Descendientes, Trabajo Conjunto,Traspaso Bastón de Mando"</formula1>
    </dataValidation>
    <dataValidation type="list" allowBlank="1" showInputMessage="1" showErrorMessage="1" sqref="D12:E12">
      <formula1>"Menos de 50 años,50 a 65 años,65 a 80 años,Mas de 80 años"</formula1>
    </dataValidation>
    <dataValidation type="list" allowBlank="1" showInputMessage="1" showErrorMessage="1" sqref="E19:E27">
      <formula1>"SI,NO"</formula1>
    </dataValidation>
    <dataValidation type="list" allowBlank="1" showInputMessage="1" showErrorMessage="1" sqref="N23 N16">
      <formula1>"0 al 25% del Resultado de la Empresa,25 al 50% del Resultado de la Empresa,50 al 75% del Resultado de la Empresa,75 al 100% del Resultado de la Empresa"</formula1>
    </dataValidation>
    <dataValidation type="list" allowBlank="1" showInputMessage="1" showErrorMessage="1" sqref="N18 N25">
      <formula1>Tablero!$AA$65:$AA$68</formula1>
    </dataValidation>
    <dataValidation type="list" allowBlank="1" showInputMessage="1" showErrorMessage="1" sqref="D17">
      <formula1>"Pesona Física, Sociedad Comercial, Sociedad Responsabilidad Limitada, Sociedad Anónima,"</formula1>
    </dataValidation>
    <dataValidation type="list" allowBlank="1" showInputMessage="1" showErrorMessage="1" sqref="N20:O20">
      <formula1>Tablero!$AB$71:$AB$75</formula1>
    </dataValidation>
    <dataValidation type="list" allowBlank="1" showInputMessage="1" showErrorMessage="1" sqref="N19:O19 N26:O26">
      <formula1>Tablero!$AB$64:$AE$64</formula1>
    </dataValidation>
    <dataValidation type="list" allowBlank="1" showInputMessage="1" showErrorMessage="1" sqref="N27:O27">
      <formula1>Tablero!$AD$71:$AD$75</formula1>
    </dataValidation>
    <dataValidation type="list" allowBlank="1" showInputMessage="1" showErrorMessage="1" sqref="D16:E16">
      <formula1>"Persona Física, Sociedad Comercial, Sociedad Responsabilidad Limitada, Sociedad Anónima,"</formula1>
    </dataValidation>
    <dataValidation type="list" allowBlank="1" showInputMessage="1" showErrorMessage="1" sqref="D18:E18">
      <formula1>"En ambos casos, es la misma persona jurídica, Distinta persona jurídica. Mismos integrantes y en el mismo % (o parecidos), Distinta persona jurídica. Mismos integrantes pero en distintos %, No son los mismos integrantes (o faltan algunos de ellos)"</formula1>
    </dataValidation>
    <dataValidation type="list" allowBlank="1" showInputMessage="1" showErrorMessage="1" sqref="N15:O15">
      <formula1>"Muy elástico (&gt;70%), Elástico (50 a 70%), Inelástico (anual), Inelástico (mensual)"</formula1>
    </dataValidation>
    <dataValidation type="list" allowBlank="1" showInputMessage="1" showErrorMessage="1" sqref="Q16 Q18 Q23 Q25">
      <formula1>"Suficiente, Ajustado, Insuficiente"</formula1>
    </dataValidation>
    <dataValidation type="list" allowBlank="1" showInputMessage="1" showErrorMessage="1" sqref="P20 P27">
      <formula1>"Importante, Ajustado, Reducido"</formula1>
    </dataValidation>
  </dataValidations>
  <printOptions/>
  <pageMargins left="0.7" right="0.7" top="0.75" bottom="0.75" header="0.3" footer="0.3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1"/>
  <sheetViews>
    <sheetView showGridLines="0" showRowColHeaders="0" workbookViewId="0" topLeftCell="A1">
      <pane ySplit="5" topLeftCell="BM7" activePane="bottomLeft" state="frozen"/>
      <selection pane="topLeft" activeCell="A1" sqref="A1"/>
      <selection pane="bottomLeft" activeCell="A7" sqref="A7"/>
    </sheetView>
  </sheetViews>
  <sheetFormatPr defaultColWidth="11.421875" defaultRowHeight="15" zeroHeight="1"/>
  <cols>
    <col min="1" max="1" width="0.85546875" style="0" customWidth="1"/>
    <col min="2" max="2" width="188.7109375" style="0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3.5"/>
    <row r="115" ht="13.5"/>
    <row r="116" ht="13.5"/>
    <row r="117" ht="13.5"/>
    <row r="118" ht="13.5" hidden="1"/>
    <row r="119" ht="13.5" hidden="1"/>
    <row r="120" ht="13.5" hidden="1"/>
    <row r="121" ht="13.5" hidden="1"/>
    <row r="122" ht="13.5" hidden="1"/>
    <row r="123" ht="13.5" hidden="1"/>
    <row r="124" ht="13.5" hidden="1"/>
    <row r="125" ht="13.5" hidden="1"/>
    <row r="126" ht="13.5" hidden="1"/>
    <row r="127" ht="13.5" hidden="1"/>
    <row r="128" ht="13.5" hidden="1"/>
    <row r="129" ht="13.5" hidden="1"/>
    <row r="130" ht="13.5" hidden="1"/>
    <row r="131" ht="13.5" hidden="1"/>
    <row r="132" ht="13.5" hidden="1"/>
    <row r="133" ht="13.5" hidden="1"/>
    <row r="134" ht="13.5" hidden="1"/>
    <row r="135" ht="13.5" hidden="1"/>
    <row r="136" ht="13.5" hidden="1"/>
    <row r="137" ht="13.5" hidden="1"/>
    <row r="138" ht="13.5" hidden="1"/>
    <row r="139" ht="13.5" hidden="1"/>
    <row r="140" ht="13.5" hidden="1"/>
    <row r="141" ht="13.5" hidden="1"/>
  </sheetData>
  <sheetProtection password="EB72" sheet="1" objects="1" scenarios="1"/>
  <printOptions/>
  <pageMargins left="0.7" right="0.7" top="0.75" bottom="0.75" header="0.3" footer="0.3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B6"/>
  <sheetViews>
    <sheetView zoomScale="130" zoomScaleNormal="130" workbookViewId="0" topLeftCell="A1">
      <selection activeCell="D11" sqref="D11:E11"/>
    </sheetView>
  </sheetViews>
  <sheetFormatPr defaultColWidth="11.421875" defaultRowHeight="15"/>
  <cols>
    <col min="1" max="1" width="44.140625" style="0" customWidth="1"/>
  </cols>
  <sheetData>
    <row r="1" ht="13.5">
      <c r="A1" t="s">
        <v>131</v>
      </c>
    </row>
    <row r="2" ht="13.5">
      <c r="A2" t="s">
        <v>133</v>
      </c>
    </row>
    <row r="3" spans="1:2" ht="13.5">
      <c r="A3" t="s">
        <v>132</v>
      </c>
      <c r="B3" s="6" t="s">
        <v>140</v>
      </c>
    </row>
    <row r="4" spans="1:2" ht="13.5">
      <c r="A4" t="s">
        <v>134</v>
      </c>
      <c r="B4" s="6" t="s">
        <v>140</v>
      </c>
    </row>
    <row r="5" ht="13.5">
      <c r="A5" t="s">
        <v>135</v>
      </c>
    </row>
    <row r="6" ht="13.5">
      <c r="A6" t="s">
        <v>136</v>
      </c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Galdeano</dc:creator>
  <cp:keywords/>
  <dc:description/>
  <cp:lastModifiedBy>Silvina Woodgate</cp:lastModifiedBy>
  <cp:lastPrinted>2017-09-20T02:34:28Z</cp:lastPrinted>
  <dcterms:created xsi:type="dcterms:W3CDTF">2016-05-17T14:09:21Z</dcterms:created>
  <dcterms:modified xsi:type="dcterms:W3CDTF">2017-09-20T02:38:22Z</dcterms:modified>
  <cp:category/>
  <cp:version/>
  <cp:contentType/>
  <cp:contentStatus/>
</cp:coreProperties>
</file>